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ringo\Minhal-Students\מדור הוראה\תוכניות לימודים\תשפז\הנדסת תעשיה וניהול תשפז\הנדסת תעשייה וניהול - תשפז\"/>
    </mc:Choice>
  </mc:AlternateContent>
  <xr:revisionPtr revIDLastSave="0" documentId="13_ncr:1_{F4421F6E-D922-4A95-9600-91388BE409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definedNames>
    <definedName name="_xlnm.Print_Area" localSheetId="0">גיליון1!$A$1:$M$201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139" i="1" l="1"/>
  <c r="G109" i="1"/>
  <c r="G55" i="1"/>
  <c r="G12" i="1"/>
  <c r="G127" i="1"/>
  <c r="F196" i="1"/>
  <c r="E196" i="1"/>
  <c r="D196" i="1"/>
  <c r="G195" i="1"/>
  <c r="G196" i="1" s="1"/>
  <c r="D63" i="1"/>
  <c r="D81" i="1"/>
  <c r="F189" i="1"/>
  <c r="E189" i="1"/>
  <c r="D189" i="1"/>
  <c r="F178" i="1"/>
  <c r="E178" i="1"/>
  <c r="D178" i="1"/>
  <c r="F168" i="1"/>
  <c r="E168" i="1"/>
  <c r="D168" i="1"/>
  <c r="F157" i="1"/>
  <c r="E157" i="1"/>
  <c r="D157" i="1"/>
  <c r="F145" i="1"/>
  <c r="E145" i="1"/>
  <c r="D145" i="1"/>
  <c r="F134" i="1"/>
  <c r="E134" i="1"/>
  <c r="D134" i="1"/>
  <c r="F120" i="1"/>
  <c r="E120" i="1"/>
  <c r="D120" i="1"/>
  <c r="F111" i="1"/>
  <c r="E111" i="1"/>
  <c r="D111" i="1"/>
  <c r="F103" i="1"/>
  <c r="E103" i="1"/>
  <c r="D103" i="1"/>
  <c r="F93" i="1"/>
  <c r="E93" i="1"/>
  <c r="D93" i="1"/>
  <c r="F81" i="1"/>
  <c r="E81" i="1"/>
  <c r="F63" i="1"/>
  <c r="E63" i="1"/>
  <c r="F47" i="1"/>
  <c r="E47" i="1"/>
  <c r="D47" i="1"/>
  <c r="F31" i="1"/>
  <c r="E31" i="1"/>
  <c r="D31" i="1"/>
  <c r="F17" i="1"/>
  <c r="E17" i="1"/>
  <c r="D17" i="1"/>
  <c r="G125" i="1"/>
  <c r="B196" i="1" l="1"/>
  <c r="B120" i="1"/>
  <c r="B157" i="1"/>
  <c r="B17" i="1"/>
  <c r="B103" i="1"/>
  <c r="B111" i="1"/>
  <c r="B93" i="1"/>
  <c r="B31" i="1"/>
  <c r="B178" i="1"/>
  <c r="B134" i="1"/>
  <c r="B189" i="1"/>
  <c r="B168" i="1"/>
  <c r="B81" i="1"/>
  <c r="B47" i="1"/>
  <c r="B145" i="1"/>
  <c r="B63" i="1"/>
  <c r="G174" i="1"/>
  <c r="G119" i="1" l="1"/>
  <c r="G118" i="1"/>
  <c r="G120" i="1" s="1"/>
  <c r="G152" i="1" l="1"/>
  <c r="G188" i="1" l="1"/>
  <c r="G102" i="1" l="1"/>
  <c r="G101" i="1"/>
  <c r="G71" i="1" l="1"/>
  <c r="G128" i="1" l="1"/>
  <c r="G92" i="1" l="1"/>
  <c r="G165" i="1" l="1"/>
  <c r="G186" i="1"/>
  <c r="G189" i="1" s="1"/>
  <c r="G167" i="1" l="1"/>
  <c r="G168" i="1" s="1"/>
  <c r="G176" i="1" l="1"/>
  <c r="G154" i="1"/>
  <c r="G143" i="1" l="1"/>
  <c r="G131" i="1" l="1"/>
  <c r="G134" i="1" s="1"/>
  <c r="G3" i="1" l="1"/>
  <c r="G76" i="1" l="1"/>
  <c r="G72" i="1"/>
  <c r="G87" i="1" l="1"/>
  <c r="G173" i="1" l="1"/>
  <c r="G178" i="1" s="1"/>
  <c r="G157" i="1"/>
  <c r="G142" i="1"/>
  <c r="G140" i="1"/>
  <c r="G110" i="1"/>
  <c r="G108" i="1"/>
  <c r="G99" i="1"/>
  <c r="G98" i="1"/>
  <c r="G78" i="1"/>
  <c r="G89" i="1"/>
  <c r="G61" i="1"/>
  <c r="G86" i="1"/>
  <c r="G79" i="1"/>
  <c r="G88" i="1"/>
  <c r="G75" i="1"/>
  <c r="G70" i="1"/>
  <c r="G62" i="1"/>
  <c r="G44" i="1"/>
  <c r="G59" i="1"/>
  <c r="G57" i="1"/>
  <c r="G56" i="1"/>
  <c r="G53" i="1"/>
  <c r="G46" i="1"/>
  <c r="G45" i="1"/>
  <c r="G41" i="1"/>
  <c r="G40" i="1"/>
  <c r="G38" i="1"/>
  <c r="G52" i="1"/>
  <c r="G30" i="1"/>
  <c r="G29" i="1"/>
  <c r="G27" i="1"/>
  <c r="G26" i="1"/>
  <c r="G24" i="1"/>
  <c r="G22" i="1"/>
  <c r="G16" i="1"/>
  <c r="G15" i="1"/>
  <c r="G14" i="1"/>
  <c r="G13" i="1"/>
  <c r="G11" i="1"/>
  <c r="G111" i="1" l="1"/>
  <c r="G47" i="1"/>
  <c r="G103" i="1"/>
  <c r="Q7" i="1" s="1"/>
  <c r="G145" i="1"/>
  <c r="G93" i="1"/>
  <c r="G63" i="1"/>
  <c r="G31" i="1"/>
  <c r="G17" i="1"/>
  <c r="G81" i="1"/>
  <c r="Q6" i="1" l="1"/>
  <c r="Q5" i="1"/>
  <c r="Q10" i="1" l="1"/>
  <c r="Q9" i="1"/>
</calcChain>
</file>

<file path=xl/sharedStrings.xml><?xml version="1.0" encoding="utf-8"?>
<sst xmlns="http://schemas.openxmlformats.org/spreadsheetml/2006/main" count="423" uniqueCount="113">
  <si>
    <t>שנה א'</t>
  </si>
  <si>
    <t>סמסטר א'</t>
  </si>
  <si>
    <t>פרטי הקורס</t>
  </si>
  <si>
    <t>דרישות קדם</t>
  </si>
  <si>
    <t>דרישות מקבילות</t>
  </si>
  <si>
    <t>קוד</t>
  </si>
  <si>
    <t>שם הקורס</t>
  </si>
  <si>
    <t>ה</t>
  </si>
  <si>
    <t>ת</t>
  </si>
  <si>
    <t>מ</t>
  </si>
  <si>
    <t>נ"ז</t>
  </si>
  <si>
    <t>חדו"א 1</t>
  </si>
  <si>
    <t>אלגברה לינארית</t>
  </si>
  <si>
    <t>יסודות התכנות</t>
  </si>
  <si>
    <t>סה"כ ש"ש</t>
  </si>
  <si>
    <t>סמסטר ב'</t>
  </si>
  <si>
    <t>חדו"א 2</t>
  </si>
  <si>
    <t>התנהגות ארגונית</t>
  </si>
  <si>
    <t>הסתברות</t>
  </si>
  <si>
    <t>מתמטיקה בדידה</t>
  </si>
  <si>
    <t>תכנות מונחה עצמים</t>
  </si>
  <si>
    <t xml:space="preserve">מתמטיקה בדידה </t>
  </si>
  <si>
    <t>שנה ב'</t>
  </si>
  <si>
    <t>יישומים מתקדמים באקסל</t>
  </si>
  <si>
    <t>מבוא לכלכלה</t>
  </si>
  <si>
    <t>סטטיסטיקה יישומית</t>
  </si>
  <si>
    <t>הנדסת שיטות</t>
  </si>
  <si>
    <t>חקר ביצועים 1</t>
  </si>
  <si>
    <t>מבוא למערכות מידע</t>
  </si>
  <si>
    <t>תכנות בסביבת אינטרנט</t>
  </si>
  <si>
    <t>כלכלה הנדסית</t>
  </si>
  <si>
    <t>תכנון פיקוח על היצור 1</t>
  </si>
  <si>
    <t>חקר ביצועים 2</t>
  </si>
  <si>
    <t>מסדי נתונים</t>
  </si>
  <si>
    <t>הנדסת אנוש</t>
  </si>
  <si>
    <t>חשבונאות תמחיר והמחרה</t>
  </si>
  <si>
    <t>שנה ג'</t>
  </si>
  <si>
    <t>ניהול פרויקטים</t>
  </si>
  <si>
    <t>ניתוח ותכנון מערכות מידע א'</t>
  </si>
  <si>
    <t>תכנון ופיקוח על היצור 2</t>
  </si>
  <si>
    <t>סטטיסטיקה  יישומית</t>
  </si>
  <si>
    <t>תכנון ופיקוח על היצור 1</t>
  </si>
  <si>
    <t>אופטימיזציה הנדסית</t>
  </si>
  <si>
    <t>סימולציה ספרתית תעשייתית</t>
  </si>
  <si>
    <t>ניהול ושיפור איכות</t>
  </si>
  <si>
    <t>שיווק, פרסום ומכירות</t>
  </si>
  <si>
    <t>תכנון ניסויים סטטיסטיים</t>
  </si>
  <si>
    <t>ניהול משאבי ארגון - ERP</t>
  </si>
  <si>
    <t>בינה עסקית</t>
  </si>
  <si>
    <t>ניתוח ותכנון מערכות מידע ב'</t>
  </si>
  <si>
    <t>סייבר ואבטחת מידע</t>
  </si>
  <si>
    <t>כריית ידע ולמידת מכונה</t>
  </si>
  <si>
    <t>שנה ד'</t>
  </si>
  <si>
    <t>עזריאלי - מכללה אקדמית להנדסה ירושלים שומרת לעצמה את הזכות להכניס שינויים בכל הכללים לרבות תנאי הקבלה, התקנות, תאריכי הלימוד ותוכניות הלימודים, מבלי למסור על כך הודעות אישיות לנוגעים בדבר.</t>
  </si>
  <si>
    <t>ניהול מערכות ענן</t>
  </si>
  <si>
    <t>ניהול ופיקוח על היצור 2</t>
  </si>
  <si>
    <t>פיתוח מנשקי אדם מחשב</t>
  </si>
  <si>
    <t>להתמחות בהנדסת מערכות מידע</t>
  </si>
  <si>
    <t>כלים מתמטיים</t>
  </si>
  <si>
    <t xml:space="preserve">סמסטר א' </t>
  </si>
  <si>
    <t>Industry 4</t>
  </si>
  <si>
    <t>כל הסטודנטים במחלקה נדרשים להגיע במשך כל לימודיהם לקורס מחלקתי שיתקיים במהלך שנת הלימודים במועדים שיעודכנו מראש, קורס זה הוא תנאי קדם לרישום לפרויקט הגמר</t>
  </si>
  <si>
    <t>סמינר מחלקתי</t>
  </si>
  <si>
    <t>פרויקט גמר בהנדסת מערכות מידע (שנתי)</t>
  </si>
  <si>
    <t>השלמת כל חובות הלימוד עד סוף שנה ג'          או עד 3 קורסים חסרים משנים א'-ג' (כולל) כאשר בין שלושת הקורסים יכול להופיע רק קורס ליבה אחד (מפורטים בסוף תוכנית הלימודים)</t>
  </si>
  <si>
    <t>מבוא לשרטוט הנדסי - מעבדה</t>
  </si>
  <si>
    <t>סיור מחלקתי אחד לפחות</t>
  </si>
  <si>
    <t>מבוא להנדסת תהליכים עסקיים</t>
  </si>
  <si>
    <t>מערכות מידע</t>
  </si>
  <si>
    <t>קורסי בחירה - להתמחות בהנדסת מערכות מידע</t>
  </si>
  <si>
    <t>פיסיקה 1</t>
  </si>
  <si>
    <t>בחירה</t>
  </si>
  <si>
    <t>עבודת מחקר שנתית</t>
  </si>
  <si>
    <t>אנגלית מתקדמים ב'</t>
  </si>
  <si>
    <t>יש לבחור 3 נ"ז קורסי בחירה</t>
  </si>
  <si>
    <t>סה"כ כללי</t>
  </si>
  <si>
    <t>סה"כ מערכות מידע</t>
  </si>
  <si>
    <t>מדע נתונים באמצעות R</t>
  </si>
  <si>
    <t>מציאות רבודה</t>
  </si>
  <si>
    <t>בינה מלאכותית בקבלת החלטות</t>
  </si>
  <si>
    <t>מערכות ייצור ממוחשבות</t>
  </si>
  <si>
    <t>סיור מחלקתי</t>
  </si>
  <si>
    <t>לפני ביצוע פרויקט גמר - על כל סטודנט במחלקה נדרש להשתתף בסיור אחד לפחות</t>
  </si>
  <si>
    <t>* לקורס 92085 ניתן להירשם החל משנה ב, יש להירשם לקורס החל מסמסטר א</t>
  </si>
  <si>
    <t>* קורס 96044 מיועד למסיימי שנה ב' בלבד. יש להירשם לקורס החל מסמסטר א</t>
  </si>
  <si>
    <t>קורסי ליבה (מיועד לרישום לפ.גמר) - מבוא להנדסת תהליכים עסקיים, הנדסת שיטות, חקר ביצועים 1, חקר ביצועים 2, ניהול פרויקטים, תכנון וניתוח מערכות מידע א', תכנון וניתוח מערכות מידע ב' , מבוא למערכות מידע, מסדי נתונים, סימולציה ספרתית תעשייתית, תכנון ופיקוח על הייצור 1, תכנון ופיקוח על הייצור 2, ERP ותכנון ניסויים סטטיסטיים.</t>
  </si>
  <si>
    <t>התנסות בתעשייה - מנהיגות הנדסית</t>
  </si>
  <si>
    <t>יישומי מדע נתונים במצוינות תפעולית</t>
  </si>
  <si>
    <t>שימושי טכנולוגיות ענן במדע נתונים</t>
  </si>
  <si>
    <t>Supply Chains Management</t>
  </si>
  <si>
    <t>אנגלית - מתקדמים ב'</t>
  </si>
  <si>
    <t>מדע נתונים</t>
  </si>
  <si>
    <t>סה"כ מדע נתונים</t>
  </si>
  <si>
    <t>להתמחות במדע נתונים</t>
  </si>
  <si>
    <t>פרויקט גמר במדע נתונים (שנתי)</t>
  </si>
  <si>
    <t>קורסי בחירה - להתמחות במדע נתונים</t>
  </si>
  <si>
    <t>מערכות יצור ממוחשבות</t>
  </si>
  <si>
    <t>שיווק ופרסום באינטרנט</t>
  </si>
  <si>
    <r>
      <t>קורסי בחירה -</t>
    </r>
    <r>
      <rPr>
        <b/>
        <sz val="11"/>
        <color indexed="8"/>
        <rFont val="David"/>
        <family val="2"/>
      </rPr>
      <t xml:space="preserve"> </t>
    </r>
    <r>
      <rPr>
        <b/>
        <sz val="10"/>
        <color indexed="8"/>
        <rFont val="David"/>
        <family val="2"/>
      </rPr>
      <t>קורסים אלו ייחשבו כקורסים עודפים</t>
    </r>
  </si>
  <si>
    <t>ביו-חקיינות</t>
  </si>
  <si>
    <t>סה"כ ש"ס</t>
  </si>
  <si>
    <t xml:space="preserve">יישומים מתקדמים באקסל </t>
  </si>
  <si>
    <t xml:space="preserve">מייקרס לטובה </t>
  </si>
  <si>
    <t xml:space="preserve">ישומים מתקדמים באקסל </t>
  </si>
  <si>
    <t>משוואות דיפרנציאליות</t>
  </si>
  <si>
    <t xml:space="preserve">שיפור תהליכים ופריון מבארגונים </t>
  </si>
  <si>
    <t xml:space="preserve">אינטגרציה ניהולית הנדסית </t>
  </si>
  <si>
    <t>פיסיקה מעבדה</t>
  </si>
  <si>
    <t>שימושי IOT במדע נתונים</t>
  </si>
  <si>
    <t>אפיון ופיתוח סוכני AI</t>
  </si>
  <si>
    <t>הנדסת איכות בתוכנה</t>
  </si>
  <si>
    <r>
      <t>ע"פ הנחיות מל"ג, כל סטודנט נדרש ללמוד במהלך התואר 2 קורסים בשפה האנגלית:</t>
    </r>
    <r>
      <rPr>
        <sz val="11"/>
        <color indexed="8"/>
        <rFont val="David"/>
        <family val="2"/>
      </rPr>
      <t xml:space="preserve"> קורסי שפה באנגלית (*) // קורסים כלליים באנגלית // קורסי תוכן של המחלקה הניתנים בשפה האנגלית</t>
    </r>
  </si>
  <si>
    <t>(*) טרום בסיסי, בסיסי, מתקדמים א', מתקדמים ב' (במידה ונדרשתם להם בעת הקבלה למכללה)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</si>
</sst>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sz val="12"/>
      <color theme="1"/>
      <name val="Arial"/>
      <family val="2"/>
      <charset val="177"/>
      <scheme val="minor"/>
    </font>
    <font>
      <b/>
      <sz val="10"/>
      <color theme="1"/>
      <name val="David"/>
      <family val="2"/>
    </font>
    <font>
      <sz val="10"/>
      <color theme="1"/>
      <name val="David"/>
      <family val="2"/>
      <charset val="177"/>
    </font>
    <font>
      <sz val="10"/>
      <color theme="1"/>
      <name val="Arial"/>
      <family val="2"/>
      <charset val="177"/>
      <scheme val="minor"/>
    </font>
    <font>
      <b/>
      <sz val="10"/>
      <color theme="1"/>
      <name val="David"/>
      <family val="2"/>
      <charset val="177"/>
    </font>
    <font>
      <sz val="10"/>
      <name val="David"/>
      <family val="2"/>
      <charset val="177"/>
    </font>
    <font>
      <b/>
      <sz val="10"/>
      <color theme="1"/>
      <name val="Arial"/>
      <family val="2"/>
      <charset val="177"/>
      <scheme val="minor"/>
    </font>
    <font>
      <sz val="10"/>
      <color theme="1"/>
      <name val="David"/>
      <family val="2"/>
    </font>
    <font>
      <b/>
      <sz val="11"/>
      <color theme="1"/>
      <name val="David"/>
      <family val="2"/>
      <charset val="177"/>
    </font>
    <font>
      <sz val="12"/>
      <color rgb="FF000000"/>
      <name val="Calibri"/>
      <family val="2"/>
    </font>
    <font>
      <sz val="10"/>
      <name val="David"/>
      <family val="2"/>
    </font>
    <font>
      <b/>
      <sz val="12"/>
      <color rgb="FF000000"/>
      <name val="David"/>
      <family val="2"/>
      <charset val="177"/>
    </font>
    <font>
      <b/>
      <sz val="11"/>
      <color indexed="8"/>
      <name val="David"/>
      <family val="2"/>
    </font>
    <font>
      <b/>
      <sz val="10"/>
      <color indexed="8"/>
      <name val="David"/>
      <family val="2"/>
    </font>
    <font>
      <sz val="11"/>
      <color theme="1"/>
      <name val="David"/>
      <family val="2"/>
      <charset val="177"/>
    </font>
    <font>
      <b/>
      <sz val="11"/>
      <color theme="1"/>
      <name val="David"/>
      <family val="2"/>
    </font>
    <font>
      <sz val="11"/>
      <color indexed="8"/>
      <name val="David"/>
      <family val="2"/>
    </font>
    <font>
      <sz val="9"/>
      <color theme="1"/>
      <name val="David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33" xfId="0" applyNumberFormat="1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64" fontId="7" fillId="2" borderId="33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164" fontId="5" fillId="0" borderId="0" xfId="0" applyNumberFormat="1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/>
    </xf>
    <xf numFmtId="2" fontId="5" fillId="0" borderId="33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164" fontId="5" fillId="0" borderId="4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164" fontId="7" fillId="2" borderId="3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right" readingOrder="2"/>
    </xf>
    <xf numFmtId="164" fontId="5" fillId="0" borderId="13" xfId="0" applyNumberFormat="1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164" fontId="10" fillId="0" borderId="0" xfId="0" applyNumberFormat="1" applyFont="1"/>
    <xf numFmtId="0" fontId="10" fillId="0" borderId="50" xfId="0" applyFont="1" applyBorder="1"/>
    <xf numFmtId="164" fontId="10" fillId="0" borderId="50" xfId="0" applyNumberFormat="1" applyFont="1" applyBorder="1"/>
    <xf numFmtId="0" fontId="7" fillId="2" borderId="36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4" fontId="7" fillId="2" borderId="2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164" fontId="3" fillId="0" borderId="0" xfId="0" applyNumberFormat="1" applyFont="1"/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14" fillId="0" borderId="0" xfId="0" applyFont="1" applyAlignment="1">
      <alignment vertical="center"/>
    </xf>
    <xf numFmtId="0" fontId="17" fillId="0" borderId="0" xfId="0" applyFont="1"/>
    <xf numFmtId="2" fontId="17" fillId="0" borderId="0" xfId="0" applyNumberFormat="1" applyFont="1"/>
    <xf numFmtId="164" fontId="7" fillId="2" borderId="11" xfId="0" applyNumberFormat="1" applyFont="1" applyFill="1" applyBorder="1" applyAlignment="1">
      <alignment horizontal="center" vertical="center" wrapText="1"/>
    </xf>
    <xf numFmtId="2" fontId="10" fillId="0" borderId="33" xfId="0" applyNumberFormat="1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2" fontId="4" fillId="2" borderId="33" xfId="0" applyNumberFormat="1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3" fillId="0" borderId="42" xfId="0" applyFont="1" applyBorder="1"/>
    <xf numFmtId="0" fontId="5" fillId="0" borderId="3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64" fontId="8" fillId="3" borderId="1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/>
    </xf>
    <xf numFmtId="0" fontId="18" fillId="0" borderId="49" xfId="0" applyFont="1" applyBorder="1" applyAlignment="1">
      <alignment horizontal="right" vertical="center" wrapText="1" readingOrder="2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 readingOrder="2"/>
    </xf>
    <xf numFmtId="0" fontId="7" fillId="2" borderId="31" xfId="0" applyFont="1" applyFill="1" applyBorder="1" applyAlignment="1">
      <alignment horizontal="center" vertical="center" wrapText="1" readingOrder="2"/>
    </xf>
    <xf numFmtId="0" fontId="5" fillId="0" borderId="1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164" fontId="7" fillId="2" borderId="30" xfId="0" applyNumberFormat="1" applyFont="1" applyFill="1" applyBorder="1" applyAlignment="1">
      <alignment horizontal="center" vertical="center" wrapText="1" readingOrder="2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9" xfId="0" applyNumberFormat="1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7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7" fillId="2" borderId="38" xfId="0" applyFont="1" applyFill="1" applyBorder="1" applyAlignment="1">
      <alignment horizontal="center" wrapText="1"/>
    </xf>
    <xf numFmtId="0" fontId="7" fillId="2" borderId="39" xfId="0" applyFont="1" applyFill="1" applyBorder="1" applyAlignment="1">
      <alignment horizontal="center" wrapText="1"/>
    </xf>
    <xf numFmtId="0" fontId="7" fillId="2" borderId="40" xfId="0" applyFont="1" applyFill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 readingOrder="2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164" fontId="7" fillId="2" borderId="19" xfId="0" applyNumberFormat="1" applyFont="1" applyFill="1" applyBorder="1" applyAlignment="1">
      <alignment horizontal="center" vertical="center" wrapText="1" readingOrder="2"/>
    </xf>
    <xf numFmtId="0" fontId="7" fillId="2" borderId="20" xfId="0" applyFont="1" applyFill="1" applyBorder="1" applyAlignment="1">
      <alignment horizontal="center" vertical="center" wrapText="1" readingOrder="2"/>
    </xf>
    <xf numFmtId="164" fontId="8" fillId="0" borderId="13" xfId="0" applyNumberFormat="1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right" vertical="top" wrapText="1"/>
    </xf>
    <xf numFmtId="0" fontId="4" fillId="2" borderId="38" xfId="0" applyFont="1" applyFill="1" applyBorder="1" applyAlignment="1">
      <alignment horizontal="center" wrapText="1"/>
    </xf>
    <xf numFmtId="0" fontId="4" fillId="2" borderId="39" xfId="0" applyFont="1" applyFill="1" applyBorder="1" applyAlignment="1">
      <alignment horizontal="center" wrapText="1"/>
    </xf>
    <xf numFmtId="0" fontId="4" fillId="2" borderId="4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27" xfId="0" applyNumberFormat="1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 readingOrder="2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164" fontId="5" fillId="0" borderId="41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 wrapText="1"/>
    </xf>
    <xf numFmtId="164" fontId="8" fillId="3" borderId="41" xfId="0" applyNumberFormat="1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4"/>
  <sheetViews>
    <sheetView rightToLeft="1" tabSelected="1" topLeftCell="A143" zoomScaleNormal="100" zoomScaleSheetLayoutView="90" zoomScalePageLayoutView="77" workbookViewId="0">
      <selection activeCell="F198" sqref="F198"/>
    </sheetView>
  </sheetViews>
  <sheetFormatPr defaultColWidth="9" defaultRowHeight="12.75" x14ac:dyDescent="0.2"/>
  <cols>
    <col min="1" max="1" width="9" style="25"/>
    <col min="2" max="3" width="9.875" style="25" customWidth="1"/>
    <col min="4" max="8" width="9" style="25"/>
    <col min="9" max="10" width="9.875" style="25" customWidth="1"/>
    <col min="11" max="11" width="9" style="25"/>
    <col min="12" max="13" width="9.875" style="25" customWidth="1"/>
    <col min="14" max="15" width="9" style="25"/>
    <col min="16" max="16" width="12.75" style="75" bestFit="1" customWidth="1"/>
    <col min="17" max="17" width="9" style="75"/>
    <col min="18" max="16384" width="9" style="25"/>
  </cols>
  <sheetData>
    <row r="1" spans="1:20" s="4" customFormat="1" ht="15" x14ac:dyDescent="0.2">
      <c r="A1" s="208"/>
      <c r="B1" s="209"/>
      <c r="C1" s="209"/>
      <c r="D1" s="209"/>
      <c r="E1" s="209"/>
      <c r="F1" s="209"/>
      <c r="G1" s="210"/>
      <c r="H1" s="208" t="s">
        <v>3</v>
      </c>
      <c r="I1" s="209"/>
      <c r="J1" s="184"/>
      <c r="K1" s="189" t="s">
        <v>4</v>
      </c>
      <c r="L1" s="209"/>
      <c r="M1" s="210"/>
      <c r="P1" s="75"/>
      <c r="Q1" s="75"/>
    </row>
    <row r="2" spans="1:20" ht="13.5" thickBot="1" x14ac:dyDescent="0.25">
      <c r="A2" s="17" t="s">
        <v>5</v>
      </c>
      <c r="B2" s="200" t="s">
        <v>6</v>
      </c>
      <c r="C2" s="201"/>
      <c r="D2" s="37" t="s">
        <v>7</v>
      </c>
      <c r="E2" s="37" t="s">
        <v>8</v>
      </c>
      <c r="F2" s="37" t="s">
        <v>9</v>
      </c>
      <c r="G2" s="57" t="s">
        <v>10</v>
      </c>
      <c r="H2" s="36" t="s">
        <v>5</v>
      </c>
      <c r="I2" s="166" t="s">
        <v>6</v>
      </c>
      <c r="J2" s="166"/>
      <c r="K2" s="37" t="s">
        <v>5</v>
      </c>
      <c r="L2" s="166" t="s">
        <v>6</v>
      </c>
      <c r="M2" s="167"/>
    </row>
    <row r="3" spans="1:20" s="4" customFormat="1" ht="39" customHeight="1" thickBot="1" x14ac:dyDescent="0.25">
      <c r="A3" s="7">
        <v>30553</v>
      </c>
      <c r="B3" s="126" t="s">
        <v>62</v>
      </c>
      <c r="C3" s="127"/>
      <c r="D3" s="31">
        <v>1</v>
      </c>
      <c r="E3" s="31"/>
      <c r="F3" s="31"/>
      <c r="G3" s="58">
        <f>(0*D3)+(0*E3)+(F3*0)</f>
        <v>0</v>
      </c>
      <c r="H3" s="211" t="s">
        <v>61</v>
      </c>
      <c r="I3" s="212"/>
      <c r="J3" s="212"/>
      <c r="K3" s="212"/>
      <c r="L3" s="212"/>
      <c r="M3" s="128"/>
      <c r="P3" s="75"/>
      <c r="Q3" s="76"/>
    </row>
    <row r="4" spans="1:20" s="4" customFormat="1" ht="15.75" thickBot="1" x14ac:dyDescent="0.25">
      <c r="A4" s="47">
        <v>30997</v>
      </c>
      <c r="B4" s="162" t="s">
        <v>81</v>
      </c>
      <c r="C4" s="192"/>
      <c r="D4" s="33"/>
      <c r="E4" s="33"/>
      <c r="F4" s="33"/>
      <c r="G4" s="90"/>
      <c r="H4" s="215" t="s">
        <v>82</v>
      </c>
      <c r="I4" s="216"/>
      <c r="J4" s="216"/>
      <c r="K4" s="216"/>
      <c r="L4" s="216"/>
      <c r="M4" s="163"/>
      <c r="P4" s="91"/>
      <c r="T4" s="91"/>
    </row>
    <row r="5" spans="1:20" s="4" customFormat="1" ht="15" x14ac:dyDescent="0.2">
      <c r="A5" s="55"/>
      <c r="B5" s="55"/>
      <c r="C5" s="55"/>
      <c r="D5" s="55"/>
      <c r="E5" s="55"/>
      <c r="F5" s="55"/>
      <c r="G5" s="59"/>
      <c r="H5" s="55"/>
      <c r="I5" s="55"/>
      <c r="J5" s="55"/>
      <c r="K5" s="55"/>
      <c r="L5" s="55"/>
      <c r="M5" s="55"/>
      <c r="P5" s="75" t="s">
        <v>75</v>
      </c>
      <c r="Q5" s="76">
        <f>G17+G31+G47+G63+G81+G93+G120+4</f>
        <v>131.5</v>
      </c>
    </row>
    <row r="6" spans="1:20" s="54" customFormat="1" ht="15.75" x14ac:dyDescent="0.25">
      <c r="A6" s="1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P6" s="75" t="s">
        <v>68</v>
      </c>
      <c r="Q6" s="76">
        <f>G111+G145+G178</f>
        <v>29</v>
      </c>
    </row>
    <row r="7" spans="1:20" s="54" customFormat="1" x14ac:dyDescent="0.2">
      <c r="A7" s="52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P7" s="75" t="s">
        <v>91</v>
      </c>
      <c r="Q7" s="76">
        <f>G103+G134+G157</f>
        <v>29</v>
      </c>
    </row>
    <row r="8" spans="1:20" ht="16.5" thickBot="1" x14ac:dyDescent="0.3">
      <c r="A8" s="1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P8" s="77" t="s">
        <v>71</v>
      </c>
      <c r="Q8" s="78">
        <v>3</v>
      </c>
    </row>
    <row r="9" spans="1:20" ht="13.5" thickTop="1" x14ac:dyDescent="0.2">
      <c r="A9" s="206" t="s">
        <v>2</v>
      </c>
      <c r="B9" s="203"/>
      <c r="C9" s="203"/>
      <c r="D9" s="203"/>
      <c r="E9" s="203"/>
      <c r="F9" s="203"/>
      <c r="G9" s="204"/>
      <c r="H9" s="206" t="s">
        <v>3</v>
      </c>
      <c r="I9" s="203"/>
      <c r="J9" s="203"/>
      <c r="K9" s="203" t="s">
        <v>4</v>
      </c>
      <c r="L9" s="203"/>
      <c r="M9" s="204"/>
      <c r="P9" s="75" t="s">
        <v>76</v>
      </c>
      <c r="Q9" s="76">
        <f>Q5+Q6+Q8</f>
        <v>163.5</v>
      </c>
    </row>
    <row r="10" spans="1:20" ht="13.5" thickBot="1" x14ac:dyDescent="0.25">
      <c r="A10" s="5" t="s">
        <v>5</v>
      </c>
      <c r="B10" s="124" t="s">
        <v>6</v>
      </c>
      <c r="C10" s="125"/>
      <c r="D10" s="42" t="s">
        <v>7</v>
      </c>
      <c r="E10" s="42" t="s">
        <v>8</v>
      </c>
      <c r="F10" s="42" t="s">
        <v>9</v>
      </c>
      <c r="G10" s="43" t="s">
        <v>10</v>
      </c>
      <c r="H10" s="6" t="s">
        <v>5</v>
      </c>
      <c r="I10" s="213" t="s">
        <v>6</v>
      </c>
      <c r="J10" s="213"/>
      <c r="K10" s="44" t="s">
        <v>5</v>
      </c>
      <c r="L10" s="213" t="s">
        <v>6</v>
      </c>
      <c r="M10" s="214"/>
      <c r="P10" s="75" t="s">
        <v>92</v>
      </c>
      <c r="Q10" s="76">
        <f>Q5+Q7+Q8</f>
        <v>163.5</v>
      </c>
    </row>
    <row r="11" spans="1:20" ht="15" customHeight="1" thickBot="1" x14ac:dyDescent="0.25">
      <c r="A11" s="29">
        <v>96039</v>
      </c>
      <c r="B11" s="142" t="s">
        <v>58</v>
      </c>
      <c r="C11" s="143"/>
      <c r="D11" s="32">
        <v>2</v>
      </c>
      <c r="E11" s="32"/>
      <c r="F11" s="32"/>
      <c r="G11" s="45">
        <f t="shared" ref="G11:G16" si="0">D11+(0.5*E11)+(0.5*F11)</f>
        <v>2</v>
      </c>
      <c r="H11" s="56"/>
      <c r="I11" s="126"/>
      <c r="J11" s="127"/>
      <c r="K11" s="31"/>
      <c r="L11" s="126"/>
      <c r="M11" s="128"/>
    </row>
    <row r="12" spans="1:20" ht="15" customHeight="1" thickBot="1" x14ac:dyDescent="0.25">
      <c r="A12" s="7">
        <v>30098</v>
      </c>
      <c r="B12" s="126" t="s">
        <v>34</v>
      </c>
      <c r="C12" s="127"/>
      <c r="D12" s="31">
        <v>2</v>
      </c>
      <c r="E12" s="31"/>
      <c r="F12" s="31">
        <v>2</v>
      </c>
      <c r="G12" s="8">
        <f t="shared" si="0"/>
        <v>3</v>
      </c>
      <c r="H12" s="88"/>
      <c r="I12" s="134"/>
      <c r="J12" s="134"/>
      <c r="K12" s="33"/>
      <c r="L12" s="162"/>
      <c r="M12" s="217"/>
    </row>
    <row r="13" spans="1:20" ht="15" customHeight="1" thickBot="1" x14ac:dyDescent="0.25">
      <c r="A13" s="7">
        <v>30105</v>
      </c>
      <c r="B13" s="126" t="s">
        <v>11</v>
      </c>
      <c r="C13" s="127"/>
      <c r="D13" s="31">
        <v>4</v>
      </c>
      <c r="E13" s="31">
        <v>2</v>
      </c>
      <c r="F13" s="31"/>
      <c r="G13" s="8">
        <f t="shared" si="0"/>
        <v>5</v>
      </c>
      <c r="H13" s="56"/>
      <c r="I13" s="126"/>
      <c r="J13" s="127"/>
      <c r="K13" s="31">
        <v>96039</v>
      </c>
      <c r="L13" s="126" t="s">
        <v>58</v>
      </c>
      <c r="M13" s="128"/>
    </row>
    <row r="14" spans="1:20" ht="15" customHeight="1" thickBot="1" x14ac:dyDescent="0.25">
      <c r="A14" s="30">
        <v>96004</v>
      </c>
      <c r="B14" s="154" t="s">
        <v>12</v>
      </c>
      <c r="C14" s="191"/>
      <c r="D14" s="46">
        <v>4</v>
      </c>
      <c r="E14" s="46">
        <v>2</v>
      </c>
      <c r="F14" s="46"/>
      <c r="G14" s="64">
        <f t="shared" si="0"/>
        <v>5</v>
      </c>
      <c r="H14" s="67"/>
      <c r="I14" s="185"/>
      <c r="J14" s="185"/>
      <c r="K14" s="67">
        <v>96039</v>
      </c>
      <c r="L14" s="185" t="s">
        <v>58</v>
      </c>
      <c r="M14" s="218"/>
    </row>
    <row r="15" spans="1:20" ht="15" customHeight="1" thickBot="1" x14ac:dyDescent="0.25">
      <c r="A15" s="29">
        <v>30015</v>
      </c>
      <c r="B15" s="142" t="s">
        <v>13</v>
      </c>
      <c r="C15" s="143"/>
      <c r="D15" s="32">
        <v>3</v>
      </c>
      <c r="E15" s="32">
        <v>2</v>
      </c>
      <c r="F15" s="32">
        <v>1</v>
      </c>
      <c r="G15" s="73">
        <f>D15+(0.5*E15)+(0.5*F15)</f>
        <v>4.5</v>
      </c>
      <c r="H15" s="117"/>
      <c r="I15" s="152"/>
      <c r="J15" s="152"/>
      <c r="K15" s="68"/>
      <c r="L15" s="152"/>
      <c r="M15" s="177"/>
      <c r="P15" s="25"/>
      <c r="Q15" s="25"/>
    </row>
    <row r="16" spans="1:20" s="65" customFormat="1" ht="27" customHeight="1" thickBot="1" x14ac:dyDescent="0.25">
      <c r="A16" s="29">
        <v>30020</v>
      </c>
      <c r="B16" s="126" t="s">
        <v>67</v>
      </c>
      <c r="C16" s="127"/>
      <c r="D16" s="32">
        <v>3</v>
      </c>
      <c r="E16" s="32">
        <v>1</v>
      </c>
      <c r="F16" s="32"/>
      <c r="G16" s="45">
        <f t="shared" si="0"/>
        <v>3.5</v>
      </c>
      <c r="H16" s="7"/>
      <c r="I16" s="126"/>
      <c r="J16" s="127"/>
      <c r="K16" s="31"/>
      <c r="L16" s="126"/>
      <c r="M16" s="128"/>
    </row>
    <row r="17" spans="1:17" s="54" customFormat="1" ht="13.5" thickBot="1" x14ac:dyDescent="0.25">
      <c r="A17" s="9" t="s">
        <v>14</v>
      </c>
      <c r="B17" s="131">
        <f>SUM(D17:F17)</f>
        <v>28</v>
      </c>
      <c r="C17" s="132"/>
      <c r="D17" s="49">
        <f>SUM(D11:D16)</f>
        <v>18</v>
      </c>
      <c r="E17" s="49">
        <f>SUM(E11:E16)</f>
        <v>7</v>
      </c>
      <c r="F17" s="49">
        <f>SUM(F11:F16)</f>
        <v>3</v>
      </c>
      <c r="G17" s="69">
        <f>SUM(G11:G16)</f>
        <v>23</v>
      </c>
      <c r="H17" s="11"/>
      <c r="I17" s="219"/>
      <c r="J17" s="219"/>
      <c r="K17" s="38"/>
      <c r="L17" s="219"/>
      <c r="M17" s="220"/>
    </row>
    <row r="18" spans="1:17" s="54" customFormat="1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spans="1:17" ht="16.5" thickBot="1" x14ac:dyDescent="0.3">
      <c r="A19" s="1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7" x14ac:dyDescent="0.2">
      <c r="A20" s="206" t="s">
        <v>2</v>
      </c>
      <c r="B20" s="203"/>
      <c r="C20" s="203"/>
      <c r="D20" s="203"/>
      <c r="E20" s="203"/>
      <c r="F20" s="203"/>
      <c r="G20" s="204"/>
      <c r="H20" s="224" t="s">
        <v>3</v>
      </c>
      <c r="I20" s="203"/>
      <c r="J20" s="203"/>
      <c r="K20" s="203" t="s">
        <v>4</v>
      </c>
      <c r="L20" s="203"/>
      <c r="M20" s="204"/>
    </row>
    <row r="21" spans="1:17" ht="13.5" thickBot="1" x14ac:dyDescent="0.25">
      <c r="A21" s="5" t="s">
        <v>5</v>
      </c>
      <c r="B21" s="124" t="s">
        <v>6</v>
      </c>
      <c r="C21" s="125"/>
      <c r="D21" s="42" t="s">
        <v>7</v>
      </c>
      <c r="E21" s="42" t="s">
        <v>8</v>
      </c>
      <c r="F21" s="42" t="s">
        <v>9</v>
      </c>
      <c r="G21" s="43" t="s">
        <v>10</v>
      </c>
      <c r="H21" s="41" t="s">
        <v>5</v>
      </c>
      <c r="I21" s="151" t="s">
        <v>6</v>
      </c>
      <c r="J21" s="151"/>
      <c r="K21" s="42" t="s">
        <v>5</v>
      </c>
      <c r="L21" s="151" t="s">
        <v>6</v>
      </c>
      <c r="M21" s="161"/>
    </row>
    <row r="22" spans="1:17" x14ac:dyDescent="0.2">
      <c r="A22" s="260">
        <v>30106</v>
      </c>
      <c r="B22" s="152" t="s">
        <v>16</v>
      </c>
      <c r="C22" s="152"/>
      <c r="D22" s="152">
        <v>3</v>
      </c>
      <c r="E22" s="152">
        <v>3</v>
      </c>
      <c r="F22" s="152"/>
      <c r="G22" s="269">
        <f>D22+(0.5*E22)+(0.5*F22)</f>
        <v>4.5</v>
      </c>
      <c r="H22" s="18">
        <v>30105</v>
      </c>
      <c r="I22" s="152" t="s">
        <v>11</v>
      </c>
      <c r="J22" s="152"/>
      <c r="K22" s="152"/>
      <c r="L22" s="152"/>
      <c r="M22" s="177"/>
    </row>
    <row r="23" spans="1:17" ht="12.75" customHeight="1" thickBot="1" x14ac:dyDescent="0.25">
      <c r="A23" s="141"/>
      <c r="B23" s="185"/>
      <c r="C23" s="185"/>
      <c r="D23" s="185"/>
      <c r="E23" s="185"/>
      <c r="F23" s="185"/>
      <c r="G23" s="223"/>
      <c r="H23" s="19">
        <v>96039</v>
      </c>
      <c r="I23" s="288" t="s">
        <v>58</v>
      </c>
      <c r="J23" s="289"/>
      <c r="K23" s="129"/>
      <c r="L23" s="129"/>
      <c r="M23" s="254"/>
    </row>
    <row r="24" spans="1:17" ht="15" customHeight="1" x14ac:dyDescent="0.2">
      <c r="A24" s="140">
        <v>96038</v>
      </c>
      <c r="B24" s="142" t="s">
        <v>70</v>
      </c>
      <c r="C24" s="143"/>
      <c r="D24" s="133">
        <v>3</v>
      </c>
      <c r="E24" s="133">
        <v>2</v>
      </c>
      <c r="F24" s="133"/>
      <c r="G24" s="179">
        <f>D24+(0.5*E24)+(0.5*F24)</f>
        <v>4</v>
      </c>
      <c r="H24" s="18">
        <v>30105</v>
      </c>
      <c r="I24" s="152" t="s">
        <v>11</v>
      </c>
      <c r="J24" s="152"/>
      <c r="K24" s="133">
        <v>30106</v>
      </c>
      <c r="L24" s="142" t="s">
        <v>16</v>
      </c>
      <c r="M24" s="153"/>
    </row>
    <row r="25" spans="1:17" ht="15" customHeight="1" thickBot="1" x14ac:dyDescent="0.25">
      <c r="A25" s="193"/>
      <c r="B25" s="162"/>
      <c r="C25" s="192"/>
      <c r="D25" s="134"/>
      <c r="E25" s="134"/>
      <c r="F25" s="134"/>
      <c r="G25" s="180"/>
      <c r="H25" s="15">
        <v>96039</v>
      </c>
      <c r="I25" s="176" t="s">
        <v>58</v>
      </c>
      <c r="J25" s="176"/>
      <c r="K25" s="134"/>
      <c r="L25" s="162"/>
      <c r="M25" s="163"/>
    </row>
    <row r="26" spans="1:17" ht="13.5" thickBot="1" x14ac:dyDescent="0.25">
      <c r="A26" s="7">
        <v>30011</v>
      </c>
      <c r="B26" s="126" t="s">
        <v>17</v>
      </c>
      <c r="C26" s="127"/>
      <c r="D26" s="31">
        <v>3</v>
      </c>
      <c r="E26" s="31"/>
      <c r="F26" s="31"/>
      <c r="G26" s="8">
        <f>D26+(0.5*E26)+(0.5*F26)</f>
        <v>3</v>
      </c>
      <c r="H26" s="63"/>
      <c r="I26" s="185"/>
      <c r="J26" s="185"/>
      <c r="K26" s="46"/>
      <c r="L26" s="154"/>
      <c r="M26" s="270"/>
    </row>
    <row r="27" spans="1:17" x14ac:dyDescent="0.2">
      <c r="A27" s="140">
        <v>30010</v>
      </c>
      <c r="B27" s="142" t="s">
        <v>18</v>
      </c>
      <c r="C27" s="143"/>
      <c r="D27" s="133">
        <v>3</v>
      </c>
      <c r="E27" s="133">
        <v>2</v>
      </c>
      <c r="F27" s="133"/>
      <c r="G27" s="179">
        <f>D27+(0.5*E27)+(0.5*F28)</f>
        <v>4</v>
      </c>
      <c r="H27" s="260">
        <v>30105</v>
      </c>
      <c r="I27" s="152" t="s">
        <v>11</v>
      </c>
      <c r="J27" s="152"/>
      <c r="K27" s="60">
        <v>30106</v>
      </c>
      <c r="L27" s="152" t="s">
        <v>16</v>
      </c>
      <c r="M27" s="177"/>
    </row>
    <row r="28" spans="1:17" s="54" customFormat="1" ht="13.5" thickBot="1" x14ac:dyDescent="0.25">
      <c r="A28" s="193"/>
      <c r="B28" s="162"/>
      <c r="C28" s="192"/>
      <c r="D28" s="134"/>
      <c r="E28" s="134"/>
      <c r="F28" s="134"/>
      <c r="G28" s="180"/>
      <c r="H28" s="266"/>
      <c r="I28" s="187"/>
      <c r="J28" s="187"/>
      <c r="K28" s="95">
        <v>30075</v>
      </c>
      <c r="L28" s="187" t="s">
        <v>19</v>
      </c>
      <c r="M28" s="271"/>
      <c r="P28" s="75"/>
      <c r="Q28" s="75"/>
    </row>
    <row r="29" spans="1:17" ht="13.5" customHeight="1" thickBot="1" x14ac:dyDescent="0.25">
      <c r="A29" s="29">
        <v>30047</v>
      </c>
      <c r="B29" s="142" t="s">
        <v>20</v>
      </c>
      <c r="C29" s="143"/>
      <c r="D29" s="32">
        <v>2</v>
      </c>
      <c r="E29" s="32"/>
      <c r="F29" s="32">
        <v>2</v>
      </c>
      <c r="G29" s="73">
        <f>D29+(0.5*E29)+(0.5*F29)</f>
        <v>3</v>
      </c>
      <c r="H29" s="26">
        <v>30015</v>
      </c>
      <c r="I29" s="152" t="s">
        <v>13</v>
      </c>
      <c r="J29" s="152"/>
      <c r="K29" s="60"/>
      <c r="L29" s="152"/>
      <c r="M29" s="177"/>
    </row>
    <row r="30" spans="1:17" s="4" customFormat="1" ht="15.75" thickBot="1" x14ac:dyDescent="0.25">
      <c r="A30" s="7">
        <v>30075</v>
      </c>
      <c r="B30" s="126" t="s">
        <v>21</v>
      </c>
      <c r="C30" s="127"/>
      <c r="D30" s="31">
        <v>2</v>
      </c>
      <c r="E30" s="31">
        <v>2</v>
      </c>
      <c r="F30" s="31"/>
      <c r="G30" s="8">
        <f>D30+(0.5*E30)+(0.5*F30)</f>
        <v>3</v>
      </c>
      <c r="H30" s="88"/>
      <c r="I30" s="134"/>
      <c r="J30" s="134"/>
      <c r="K30" s="33"/>
      <c r="L30" s="134"/>
      <c r="M30" s="221"/>
      <c r="P30" s="75"/>
      <c r="Q30" s="75"/>
    </row>
    <row r="31" spans="1:17" ht="13.5" thickBot="1" x14ac:dyDescent="0.25">
      <c r="A31" s="9" t="s">
        <v>14</v>
      </c>
      <c r="B31" s="131">
        <f>SUM(D31:F31)</f>
        <v>27</v>
      </c>
      <c r="C31" s="132"/>
      <c r="D31" s="49">
        <f>SUM(D22:D30)</f>
        <v>16</v>
      </c>
      <c r="E31" s="49">
        <f>SUM(E22:E30)</f>
        <v>9</v>
      </c>
      <c r="F31" s="49">
        <f>SUM(F22:F30)</f>
        <v>2</v>
      </c>
      <c r="G31" s="69">
        <f>SUM(G22:G30)</f>
        <v>21.5</v>
      </c>
      <c r="H31" s="34"/>
      <c r="I31" s="164"/>
      <c r="J31" s="164"/>
      <c r="K31" s="49"/>
      <c r="L31" s="164"/>
      <c r="M31" s="165"/>
    </row>
    <row r="32" spans="1:17" s="4" customFormat="1" ht="15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P32" s="75"/>
      <c r="Q32" s="75"/>
    </row>
    <row r="33" spans="1:17" s="54" customFormat="1" ht="15.75" x14ac:dyDescent="0.25">
      <c r="A33" s="1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P33" s="75"/>
      <c r="Q33" s="75"/>
    </row>
    <row r="34" spans="1:17" s="54" customFormat="1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P34" s="75"/>
      <c r="Q34" s="75"/>
    </row>
    <row r="35" spans="1:17" ht="16.5" thickBot="1" x14ac:dyDescent="0.3">
      <c r="A35" s="1" t="s">
        <v>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7" x14ac:dyDescent="0.2">
      <c r="A36" s="206" t="s">
        <v>2</v>
      </c>
      <c r="B36" s="203"/>
      <c r="C36" s="203"/>
      <c r="D36" s="203"/>
      <c r="E36" s="203"/>
      <c r="F36" s="203"/>
      <c r="G36" s="204"/>
      <c r="H36" s="224" t="s">
        <v>3</v>
      </c>
      <c r="I36" s="203"/>
      <c r="J36" s="203"/>
      <c r="K36" s="203" t="s">
        <v>4</v>
      </c>
      <c r="L36" s="203"/>
      <c r="M36" s="204"/>
    </row>
    <row r="37" spans="1:17" ht="13.5" thickBot="1" x14ac:dyDescent="0.25">
      <c r="A37" s="5" t="s">
        <v>5</v>
      </c>
      <c r="B37" s="124" t="s">
        <v>6</v>
      </c>
      <c r="C37" s="125"/>
      <c r="D37" s="42" t="s">
        <v>7</v>
      </c>
      <c r="E37" s="42" t="s">
        <v>8</v>
      </c>
      <c r="F37" s="42" t="s">
        <v>9</v>
      </c>
      <c r="G37" s="43" t="s">
        <v>10</v>
      </c>
      <c r="H37" s="41" t="s">
        <v>5</v>
      </c>
      <c r="I37" s="151" t="s">
        <v>6</v>
      </c>
      <c r="J37" s="151"/>
      <c r="K37" s="42" t="s">
        <v>5</v>
      </c>
      <c r="L37" s="151" t="s">
        <v>6</v>
      </c>
      <c r="M37" s="161"/>
    </row>
    <row r="38" spans="1:17" ht="13.5" thickBot="1" x14ac:dyDescent="0.25">
      <c r="A38" s="7">
        <v>30023</v>
      </c>
      <c r="B38" s="126" t="s">
        <v>24</v>
      </c>
      <c r="C38" s="127"/>
      <c r="D38" s="31">
        <v>3</v>
      </c>
      <c r="E38" s="31">
        <v>2</v>
      </c>
      <c r="F38" s="31"/>
      <c r="G38" s="8">
        <f>D38+(0.5*E38)+(0.5*F38)</f>
        <v>4</v>
      </c>
      <c r="H38" s="28"/>
      <c r="I38" s="170"/>
      <c r="J38" s="170"/>
      <c r="K38" s="31"/>
      <c r="L38" s="126"/>
      <c r="M38" s="160"/>
    </row>
    <row r="39" spans="1:17" ht="13.5" thickBot="1" x14ac:dyDescent="0.25">
      <c r="A39" s="7">
        <v>30557</v>
      </c>
      <c r="B39" s="126" t="s">
        <v>107</v>
      </c>
      <c r="C39" s="127"/>
      <c r="D39" s="31"/>
      <c r="E39" s="31"/>
      <c r="F39" s="31">
        <v>4</v>
      </c>
      <c r="G39" s="12">
        <f>D39+(0.5*E39)+(0.5*F39)</f>
        <v>2</v>
      </c>
      <c r="H39" s="7">
        <v>96038</v>
      </c>
      <c r="I39" s="126" t="s">
        <v>70</v>
      </c>
      <c r="J39" s="127"/>
      <c r="K39" s="31"/>
      <c r="L39" s="126"/>
      <c r="M39" s="128"/>
    </row>
    <row r="40" spans="1:17" ht="13.5" thickBot="1" x14ac:dyDescent="0.25">
      <c r="A40" s="7">
        <v>30094</v>
      </c>
      <c r="B40" s="126" t="s">
        <v>25</v>
      </c>
      <c r="C40" s="127"/>
      <c r="D40" s="31">
        <v>3</v>
      </c>
      <c r="E40" s="31">
        <v>2</v>
      </c>
      <c r="F40" s="31"/>
      <c r="G40" s="8">
        <f>D40+(0.5*E40)+(0.5*F40)</f>
        <v>4</v>
      </c>
      <c r="H40" s="28">
        <v>30010</v>
      </c>
      <c r="I40" s="170" t="s">
        <v>18</v>
      </c>
      <c r="J40" s="170"/>
      <c r="K40" s="31"/>
      <c r="L40" s="126"/>
      <c r="M40" s="160"/>
    </row>
    <row r="41" spans="1:17" ht="27" customHeight="1" thickBot="1" x14ac:dyDescent="0.25">
      <c r="A41" s="7">
        <v>30009</v>
      </c>
      <c r="B41" s="126" t="s">
        <v>105</v>
      </c>
      <c r="C41" s="127"/>
      <c r="D41" s="31">
        <v>3</v>
      </c>
      <c r="E41" s="31">
        <v>1</v>
      </c>
      <c r="F41" s="31"/>
      <c r="G41" s="8">
        <f>D41+(0.5*E41)+(0.5*F41)</f>
        <v>3.5</v>
      </c>
      <c r="H41" s="28">
        <v>30020</v>
      </c>
      <c r="I41" s="170" t="s">
        <v>67</v>
      </c>
      <c r="J41" s="170"/>
      <c r="K41" s="31"/>
      <c r="L41" s="170"/>
      <c r="M41" s="171"/>
    </row>
    <row r="42" spans="1:17" ht="27" customHeight="1" thickBot="1" x14ac:dyDescent="0.25">
      <c r="A42" s="140">
        <v>30119</v>
      </c>
      <c r="B42" s="142" t="s">
        <v>104</v>
      </c>
      <c r="C42" s="143"/>
      <c r="D42" s="133">
        <v>2</v>
      </c>
      <c r="E42" s="133"/>
      <c r="F42" s="133"/>
      <c r="G42" s="156">
        <v>2</v>
      </c>
      <c r="H42" s="7">
        <v>30106</v>
      </c>
      <c r="I42" s="126" t="s">
        <v>16</v>
      </c>
      <c r="J42" s="127"/>
      <c r="K42" s="31"/>
      <c r="L42" s="112"/>
      <c r="M42" s="113"/>
    </row>
    <row r="43" spans="1:17" ht="15" customHeight="1" thickBot="1" x14ac:dyDescent="0.25">
      <c r="A43" s="193"/>
      <c r="B43" s="162"/>
      <c r="C43" s="192"/>
      <c r="D43" s="134"/>
      <c r="E43" s="134"/>
      <c r="F43" s="134"/>
      <c r="G43" s="157"/>
      <c r="H43" s="7">
        <v>96004</v>
      </c>
      <c r="I43" s="126" t="s">
        <v>12</v>
      </c>
      <c r="J43" s="127"/>
      <c r="K43" s="31"/>
      <c r="L43" s="112"/>
      <c r="M43" s="113"/>
      <c r="P43" s="25"/>
      <c r="Q43" s="25"/>
    </row>
    <row r="44" spans="1:17" s="54" customFormat="1" ht="13.5" thickBot="1" x14ac:dyDescent="0.25">
      <c r="A44" s="7">
        <v>30030</v>
      </c>
      <c r="B44" s="126" t="s">
        <v>33</v>
      </c>
      <c r="C44" s="127"/>
      <c r="D44" s="31">
        <v>3</v>
      </c>
      <c r="E44" s="31">
        <v>1</v>
      </c>
      <c r="F44" s="31"/>
      <c r="G44" s="12">
        <f>D44+(0.5*E44)+(0.5*F44)</f>
        <v>3.5</v>
      </c>
      <c r="H44" s="7">
        <v>30015</v>
      </c>
      <c r="I44" s="170" t="s">
        <v>13</v>
      </c>
      <c r="J44" s="170"/>
      <c r="K44" s="31"/>
      <c r="L44" s="126"/>
      <c r="M44" s="160"/>
      <c r="P44" s="75"/>
      <c r="Q44" s="75"/>
    </row>
    <row r="45" spans="1:17" s="54" customFormat="1" ht="13.5" thickBot="1" x14ac:dyDescent="0.25">
      <c r="A45" s="29">
        <v>30095</v>
      </c>
      <c r="B45" s="142" t="s">
        <v>27</v>
      </c>
      <c r="C45" s="143"/>
      <c r="D45" s="32">
        <v>3</v>
      </c>
      <c r="E45" s="32">
        <v>1</v>
      </c>
      <c r="F45" s="32"/>
      <c r="G45" s="45">
        <f t="shared" ref="G45" si="1">D45+(0.5*E45)+(0.5*F45)</f>
        <v>3.5</v>
      </c>
      <c r="H45" s="29">
        <v>96004</v>
      </c>
      <c r="I45" s="142" t="s">
        <v>12</v>
      </c>
      <c r="J45" s="143"/>
      <c r="K45" s="32"/>
      <c r="L45" s="142"/>
      <c r="M45" s="153"/>
      <c r="P45" s="75"/>
      <c r="Q45" s="75"/>
    </row>
    <row r="46" spans="1:17" ht="13.5" thickBot="1" x14ac:dyDescent="0.25">
      <c r="A46" s="7">
        <v>30090</v>
      </c>
      <c r="B46" s="126" t="s">
        <v>28</v>
      </c>
      <c r="C46" s="127"/>
      <c r="D46" s="31">
        <v>2</v>
      </c>
      <c r="E46" s="31"/>
      <c r="F46" s="31"/>
      <c r="G46" s="8">
        <f>D46+(0.5*E46)+(0.5*F46)</f>
        <v>2</v>
      </c>
      <c r="H46" s="28"/>
      <c r="I46" s="170"/>
      <c r="J46" s="170"/>
      <c r="K46" s="31"/>
      <c r="L46" s="126"/>
      <c r="M46" s="160"/>
    </row>
    <row r="47" spans="1:17" ht="13.5" thickBot="1" x14ac:dyDescent="0.25">
      <c r="A47" s="9" t="s">
        <v>14</v>
      </c>
      <c r="B47" s="131">
        <f>SUM(D47:F47)</f>
        <v>30</v>
      </c>
      <c r="C47" s="132"/>
      <c r="D47" s="49">
        <f>SUM(D38:D46)</f>
        <v>19</v>
      </c>
      <c r="E47" s="49">
        <f>SUM(E38:E46)</f>
        <v>7</v>
      </c>
      <c r="F47" s="49">
        <f>SUM(F38:F46)</f>
        <v>4</v>
      </c>
      <c r="G47" s="69">
        <f>SUM(G38:G46)</f>
        <v>24.5</v>
      </c>
      <c r="H47" s="34"/>
      <c r="I47" s="164"/>
      <c r="J47" s="164"/>
      <c r="K47" s="49"/>
      <c r="L47" s="164"/>
      <c r="M47" s="165"/>
    </row>
    <row r="48" spans="1:17" s="54" customFormat="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P48" s="75"/>
      <c r="Q48" s="75"/>
    </row>
    <row r="49" spans="1:17" ht="16.5" thickBot="1" x14ac:dyDescent="0.3">
      <c r="A49" s="1" t="s">
        <v>15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7" x14ac:dyDescent="0.2">
      <c r="A50" s="206" t="s">
        <v>2</v>
      </c>
      <c r="B50" s="203"/>
      <c r="C50" s="203"/>
      <c r="D50" s="203"/>
      <c r="E50" s="203"/>
      <c r="F50" s="203"/>
      <c r="G50" s="204"/>
      <c r="H50" s="224" t="s">
        <v>3</v>
      </c>
      <c r="I50" s="203"/>
      <c r="J50" s="203"/>
      <c r="K50" s="203" t="s">
        <v>4</v>
      </c>
      <c r="L50" s="203"/>
      <c r="M50" s="204"/>
    </row>
    <row r="51" spans="1:17" ht="13.5" thickBot="1" x14ac:dyDescent="0.25">
      <c r="A51" s="5" t="s">
        <v>5</v>
      </c>
      <c r="B51" s="124" t="s">
        <v>6</v>
      </c>
      <c r="C51" s="125"/>
      <c r="D51" s="42" t="s">
        <v>7</v>
      </c>
      <c r="E51" s="42" t="s">
        <v>8</v>
      </c>
      <c r="F51" s="42" t="s">
        <v>9</v>
      </c>
      <c r="G51" s="43" t="s">
        <v>10</v>
      </c>
      <c r="H51" s="41" t="s">
        <v>5</v>
      </c>
      <c r="I51" s="151" t="s">
        <v>6</v>
      </c>
      <c r="J51" s="151"/>
      <c r="K51" s="42" t="s">
        <v>5</v>
      </c>
      <c r="L51" s="151" t="s">
        <v>6</v>
      </c>
      <c r="M51" s="161"/>
    </row>
    <row r="52" spans="1:17" ht="13.5" thickBot="1" x14ac:dyDescent="0.25">
      <c r="A52" s="29">
        <v>30093</v>
      </c>
      <c r="B52" s="142" t="s">
        <v>23</v>
      </c>
      <c r="C52" s="143"/>
      <c r="D52" s="32">
        <v>3</v>
      </c>
      <c r="E52" s="32"/>
      <c r="F52" s="32"/>
      <c r="G52" s="73">
        <f>D52+(0.5*E52)+(0.5*F52)</f>
        <v>3</v>
      </c>
      <c r="H52" s="29">
        <v>30094</v>
      </c>
      <c r="I52" s="133" t="s">
        <v>25</v>
      </c>
      <c r="J52" s="133"/>
      <c r="K52" s="32"/>
      <c r="L52" s="133"/>
      <c r="M52" s="272"/>
    </row>
    <row r="53" spans="1:17" s="4" customFormat="1" ht="15" customHeight="1" x14ac:dyDescent="0.2">
      <c r="A53" s="140">
        <v>30077</v>
      </c>
      <c r="B53" s="142" t="s">
        <v>29</v>
      </c>
      <c r="C53" s="143"/>
      <c r="D53" s="133">
        <v>3</v>
      </c>
      <c r="E53" s="133"/>
      <c r="F53" s="133"/>
      <c r="G53" s="156">
        <f>D53+(0.5*E53)+(0.5*F53)</f>
        <v>3</v>
      </c>
      <c r="H53" s="26">
        <v>30030</v>
      </c>
      <c r="I53" s="152" t="s">
        <v>33</v>
      </c>
      <c r="J53" s="152"/>
      <c r="K53" s="60"/>
      <c r="L53" s="152"/>
      <c r="M53" s="177"/>
      <c r="P53" s="75"/>
      <c r="Q53" s="75"/>
    </row>
    <row r="54" spans="1:17" s="4" customFormat="1" ht="15" customHeight="1" thickBot="1" x14ac:dyDescent="0.25">
      <c r="A54" s="193"/>
      <c r="B54" s="162"/>
      <c r="C54" s="192"/>
      <c r="D54" s="134"/>
      <c r="E54" s="134"/>
      <c r="F54" s="134"/>
      <c r="G54" s="157"/>
      <c r="H54" s="47">
        <v>30047</v>
      </c>
      <c r="I54" s="162" t="s">
        <v>20</v>
      </c>
      <c r="J54" s="192"/>
      <c r="K54" s="33"/>
      <c r="L54" s="162"/>
      <c r="M54" s="163"/>
      <c r="P54" s="75"/>
      <c r="Q54" s="75"/>
    </row>
    <row r="55" spans="1:17" s="4" customFormat="1" ht="15" customHeight="1" thickBot="1" x14ac:dyDescent="0.25">
      <c r="A55" s="7">
        <v>30116</v>
      </c>
      <c r="B55" s="126" t="s">
        <v>65</v>
      </c>
      <c r="C55" s="127"/>
      <c r="D55" s="31">
        <v>2</v>
      </c>
      <c r="E55" s="31"/>
      <c r="F55" s="31"/>
      <c r="G55" s="8">
        <f t="shared" ref="G55" si="2">D55+(0.5*E55)+(0.5*F55)</f>
        <v>2</v>
      </c>
      <c r="H55" s="28"/>
      <c r="I55" s="170"/>
      <c r="J55" s="170"/>
      <c r="K55" s="31"/>
      <c r="L55" s="126"/>
      <c r="M55" s="160"/>
      <c r="P55" s="75"/>
      <c r="Q55" s="75"/>
    </row>
    <row r="56" spans="1:17" ht="13.5" thickBot="1" x14ac:dyDescent="0.25">
      <c r="A56" s="30">
        <v>30017</v>
      </c>
      <c r="B56" s="154" t="s">
        <v>30</v>
      </c>
      <c r="C56" s="191"/>
      <c r="D56" s="46">
        <v>2</v>
      </c>
      <c r="E56" s="46">
        <v>2</v>
      </c>
      <c r="F56" s="46"/>
      <c r="G56" s="16">
        <f t="shared" ref="G56:G62" si="3">D56+(0.5*E56)+(0.5*F56)</f>
        <v>3</v>
      </c>
      <c r="H56" s="30">
        <v>30023</v>
      </c>
      <c r="I56" s="154" t="s">
        <v>24</v>
      </c>
      <c r="J56" s="191"/>
      <c r="K56" s="46"/>
      <c r="L56" s="154"/>
      <c r="M56" s="155"/>
    </row>
    <row r="57" spans="1:17" s="51" customFormat="1" ht="14.25" customHeight="1" x14ac:dyDescent="0.2">
      <c r="A57" s="260">
        <v>30096</v>
      </c>
      <c r="B57" s="152" t="s">
        <v>31</v>
      </c>
      <c r="C57" s="152"/>
      <c r="D57" s="152">
        <v>3</v>
      </c>
      <c r="E57" s="152">
        <v>1</v>
      </c>
      <c r="F57" s="152"/>
      <c r="G57" s="267">
        <f>D57+(0.5*E57)+(0.5*F58)</f>
        <v>3.5</v>
      </c>
      <c r="H57" s="50">
        <v>30105</v>
      </c>
      <c r="I57" s="152" t="s">
        <v>11</v>
      </c>
      <c r="J57" s="152"/>
      <c r="K57" s="133"/>
      <c r="L57" s="142"/>
      <c r="M57" s="153"/>
      <c r="P57" s="75"/>
      <c r="Q57" s="75"/>
    </row>
    <row r="58" spans="1:17" ht="15" customHeight="1" thickBot="1" x14ac:dyDescent="0.25">
      <c r="A58" s="273"/>
      <c r="B58" s="176"/>
      <c r="C58" s="176"/>
      <c r="D58" s="176"/>
      <c r="E58" s="176"/>
      <c r="F58" s="176"/>
      <c r="G58" s="268"/>
      <c r="H58" s="13">
        <v>30010</v>
      </c>
      <c r="I58" s="176" t="s">
        <v>18</v>
      </c>
      <c r="J58" s="176"/>
      <c r="K58" s="134"/>
      <c r="L58" s="162"/>
      <c r="M58" s="163"/>
    </row>
    <row r="59" spans="1:17" x14ac:dyDescent="0.2">
      <c r="A59" s="140">
        <v>30097</v>
      </c>
      <c r="B59" s="142" t="s">
        <v>32</v>
      </c>
      <c r="C59" s="143"/>
      <c r="D59" s="133">
        <v>3</v>
      </c>
      <c r="E59" s="133">
        <v>1</v>
      </c>
      <c r="F59" s="133"/>
      <c r="G59" s="179">
        <f t="shared" si="3"/>
        <v>3.5</v>
      </c>
      <c r="H59" s="26">
        <v>30095</v>
      </c>
      <c r="I59" s="152" t="s">
        <v>27</v>
      </c>
      <c r="J59" s="152"/>
      <c r="K59" s="60"/>
      <c r="L59" s="172"/>
      <c r="M59" s="222"/>
    </row>
    <row r="60" spans="1:17" ht="15" customHeight="1" thickBot="1" x14ac:dyDescent="0.25">
      <c r="A60" s="193"/>
      <c r="B60" s="162"/>
      <c r="C60" s="192"/>
      <c r="D60" s="134"/>
      <c r="E60" s="134"/>
      <c r="F60" s="134"/>
      <c r="G60" s="180"/>
      <c r="H60" s="47">
        <v>30010</v>
      </c>
      <c r="I60" s="162" t="s">
        <v>18</v>
      </c>
      <c r="J60" s="192"/>
      <c r="K60" s="33"/>
      <c r="L60" s="162"/>
      <c r="M60" s="163"/>
    </row>
    <row r="61" spans="1:17" ht="13.5" thickBot="1" x14ac:dyDescent="0.25">
      <c r="A61" s="7">
        <v>30067</v>
      </c>
      <c r="B61" s="126" t="s">
        <v>46</v>
      </c>
      <c r="C61" s="127"/>
      <c r="D61" s="31">
        <v>3</v>
      </c>
      <c r="E61" s="31"/>
      <c r="F61" s="31"/>
      <c r="G61" s="12">
        <f>D61+(0.5*E61)+(0.5*F61)</f>
        <v>3</v>
      </c>
      <c r="H61" s="48">
        <v>30094</v>
      </c>
      <c r="I61" s="142" t="s">
        <v>40</v>
      </c>
      <c r="J61" s="143"/>
      <c r="K61" s="32"/>
      <c r="L61" s="142"/>
      <c r="M61" s="205"/>
    </row>
    <row r="62" spans="1:17" s="4" customFormat="1" ht="15.75" thickBot="1" x14ac:dyDescent="0.25">
      <c r="A62" s="7">
        <v>30051</v>
      </c>
      <c r="B62" s="126" t="s">
        <v>35</v>
      </c>
      <c r="C62" s="127"/>
      <c r="D62" s="31">
        <v>2</v>
      </c>
      <c r="E62" s="31">
        <v>2</v>
      </c>
      <c r="F62" s="31"/>
      <c r="G62" s="8">
        <f t="shared" si="3"/>
        <v>3</v>
      </c>
      <c r="H62" s="7">
        <v>30023</v>
      </c>
      <c r="I62" s="126" t="s">
        <v>24</v>
      </c>
      <c r="J62" s="127"/>
      <c r="K62" s="31"/>
      <c r="L62" s="170"/>
      <c r="M62" s="171"/>
      <c r="P62" s="75"/>
      <c r="Q62" s="75"/>
    </row>
    <row r="63" spans="1:17" s="4" customFormat="1" ht="15.75" thickBot="1" x14ac:dyDescent="0.25">
      <c r="A63" s="9" t="s">
        <v>14</v>
      </c>
      <c r="B63" s="131">
        <f>SUM(D63:F63)</f>
        <v>27</v>
      </c>
      <c r="C63" s="132"/>
      <c r="D63" s="49">
        <f>SUM(D52:D62)</f>
        <v>21</v>
      </c>
      <c r="E63" s="49">
        <f>SUM(E52:E62)</f>
        <v>6</v>
      </c>
      <c r="F63" s="49">
        <f>SUM(F52:F62)</f>
        <v>0</v>
      </c>
      <c r="G63" s="69">
        <f>SUM(G52:G62)</f>
        <v>24</v>
      </c>
      <c r="H63" s="34"/>
      <c r="I63" s="164"/>
      <c r="J63" s="164"/>
      <c r="K63" s="49"/>
      <c r="L63" s="164"/>
      <c r="M63" s="165"/>
      <c r="P63" s="75"/>
      <c r="Q63" s="75"/>
    </row>
    <row r="64" spans="1:17" s="4" customFormat="1" ht="15.75" thickBot="1" x14ac:dyDescent="0.2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P64" s="75"/>
      <c r="Q64" s="75"/>
    </row>
    <row r="65" spans="1:17" s="54" customFormat="1" ht="16.5" thickBot="1" x14ac:dyDescent="0.3">
      <c r="A65" s="1" t="s">
        <v>36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P65" s="75"/>
      <c r="Q65" s="75"/>
    </row>
    <row r="66" spans="1:17" s="54" customFormat="1" ht="16.5" thickBot="1" x14ac:dyDescent="0.3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P66" s="75"/>
      <c r="Q66" s="75"/>
    </row>
    <row r="67" spans="1:17" ht="16.5" thickBot="1" x14ac:dyDescent="0.3">
      <c r="A67" s="1" t="s">
        <v>59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7" x14ac:dyDescent="0.2">
      <c r="A68" s="206" t="s">
        <v>2</v>
      </c>
      <c r="B68" s="203"/>
      <c r="C68" s="203"/>
      <c r="D68" s="203"/>
      <c r="E68" s="203"/>
      <c r="F68" s="203"/>
      <c r="G68" s="207"/>
      <c r="H68" s="206" t="s">
        <v>3</v>
      </c>
      <c r="I68" s="203"/>
      <c r="J68" s="203"/>
      <c r="K68" s="203" t="s">
        <v>4</v>
      </c>
      <c r="L68" s="203"/>
      <c r="M68" s="204"/>
    </row>
    <row r="69" spans="1:17" x14ac:dyDescent="0.2">
      <c r="A69" s="5" t="s">
        <v>5</v>
      </c>
      <c r="B69" s="124" t="s">
        <v>6</v>
      </c>
      <c r="C69" s="125"/>
      <c r="D69" s="42" t="s">
        <v>7</v>
      </c>
      <c r="E69" s="42" t="s">
        <v>8</v>
      </c>
      <c r="F69" s="42" t="s">
        <v>9</v>
      </c>
      <c r="G69" s="40" t="s">
        <v>10</v>
      </c>
      <c r="H69" s="5" t="s">
        <v>5</v>
      </c>
      <c r="I69" s="151" t="s">
        <v>6</v>
      </c>
      <c r="J69" s="151"/>
      <c r="K69" s="42" t="s">
        <v>5</v>
      </c>
      <c r="L69" s="151" t="s">
        <v>6</v>
      </c>
      <c r="M69" s="161"/>
    </row>
    <row r="70" spans="1:17" x14ac:dyDescent="0.2">
      <c r="A70" s="7">
        <v>30036</v>
      </c>
      <c r="B70" s="126" t="s">
        <v>37</v>
      </c>
      <c r="C70" s="127"/>
      <c r="D70" s="31">
        <v>3</v>
      </c>
      <c r="E70" s="31">
        <v>1</v>
      </c>
      <c r="F70" s="31"/>
      <c r="G70" s="8">
        <f>D70+(0.5*E70)+(0.5*F70)</f>
        <v>3.5</v>
      </c>
      <c r="H70" s="29">
        <v>30010</v>
      </c>
      <c r="I70" s="133" t="s">
        <v>18</v>
      </c>
      <c r="J70" s="133"/>
      <c r="K70" s="32"/>
      <c r="L70" s="142"/>
      <c r="M70" s="153"/>
    </row>
    <row r="71" spans="1:17" ht="15" customHeight="1" thickBot="1" x14ac:dyDescent="0.25">
      <c r="A71" s="47">
        <v>30109</v>
      </c>
      <c r="B71" s="162" t="s">
        <v>80</v>
      </c>
      <c r="C71" s="192"/>
      <c r="D71" s="33">
        <v>2</v>
      </c>
      <c r="E71" s="33"/>
      <c r="F71" s="33">
        <v>3</v>
      </c>
      <c r="G71" s="87">
        <f>D71+(0.5*E71)+(0.5*F71)</f>
        <v>3.5</v>
      </c>
      <c r="H71" s="7">
        <v>30116</v>
      </c>
      <c r="I71" s="126" t="s">
        <v>65</v>
      </c>
      <c r="J71" s="127"/>
      <c r="K71" s="31"/>
      <c r="L71" s="170"/>
      <c r="M71" s="171"/>
    </row>
    <row r="72" spans="1:17" ht="14.25" customHeight="1" x14ac:dyDescent="0.2">
      <c r="A72" s="140">
        <v>30037</v>
      </c>
      <c r="B72" s="142" t="s">
        <v>38</v>
      </c>
      <c r="C72" s="143"/>
      <c r="D72" s="133">
        <v>3</v>
      </c>
      <c r="E72" s="133">
        <v>1</v>
      </c>
      <c r="F72" s="133"/>
      <c r="G72" s="156">
        <f>D72+(0.5*E72)+(0.5*F72)</f>
        <v>3.5</v>
      </c>
      <c r="H72" s="26">
        <v>30030</v>
      </c>
      <c r="I72" s="152" t="s">
        <v>33</v>
      </c>
      <c r="J72" s="152"/>
      <c r="K72" s="60"/>
      <c r="L72" s="172"/>
      <c r="M72" s="173"/>
    </row>
    <row r="73" spans="1:17" ht="14.25" customHeight="1" x14ac:dyDescent="0.2">
      <c r="A73" s="141"/>
      <c r="B73" s="154"/>
      <c r="C73" s="191"/>
      <c r="D73" s="185"/>
      <c r="E73" s="185"/>
      <c r="F73" s="185"/>
      <c r="G73" s="287"/>
      <c r="H73" s="94">
        <v>30097</v>
      </c>
      <c r="I73" s="288" t="s">
        <v>32</v>
      </c>
      <c r="J73" s="289"/>
      <c r="K73" s="66"/>
      <c r="L73" s="288"/>
      <c r="M73" s="290"/>
    </row>
    <row r="74" spans="1:17" ht="14.25" customHeight="1" thickBot="1" x14ac:dyDescent="0.25">
      <c r="A74" s="193"/>
      <c r="B74" s="162"/>
      <c r="C74" s="192"/>
      <c r="D74" s="134"/>
      <c r="E74" s="134"/>
      <c r="F74" s="134"/>
      <c r="G74" s="157"/>
      <c r="H74" s="47">
        <v>30090</v>
      </c>
      <c r="I74" s="162" t="s">
        <v>28</v>
      </c>
      <c r="J74" s="192"/>
      <c r="K74" s="33"/>
      <c r="L74" s="162"/>
      <c r="M74" s="163"/>
    </row>
    <row r="75" spans="1:17" x14ac:dyDescent="0.2">
      <c r="A75" s="30">
        <v>30099</v>
      </c>
      <c r="B75" s="154" t="s">
        <v>39</v>
      </c>
      <c r="C75" s="191"/>
      <c r="D75" s="46">
        <v>3</v>
      </c>
      <c r="E75" s="46">
        <v>1</v>
      </c>
      <c r="F75" s="46"/>
      <c r="G75" s="64">
        <f t="shared" ref="G75" si="4">D75+(0.5*E75)+(0.5*F75)</f>
        <v>3.5</v>
      </c>
      <c r="H75" s="30">
        <v>30096</v>
      </c>
      <c r="I75" s="185" t="s">
        <v>41</v>
      </c>
      <c r="J75" s="185"/>
      <c r="K75" s="46"/>
      <c r="L75" s="154"/>
      <c r="M75" s="155"/>
    </row>
    <row r="76" spans="1:17" s="54" customFormat="1" ht="14.25" customHeight="1" x14ac:dyDescent="0.2">
      <c r="A76" s="129">
        <v>30100</v>
      </c>
      <c r="B76" s="129" t="s">
        <v>43</v>
      </c>
      <c r="C76" s="129"/>
      <c r="D76" s="129">
        <v>3</v>
      </c>
      <c r="E76" s="129"/>
      <c r="F76" s="129"/>
      <c r="G76" s="130">
        <f>D76+(0.5*E76)+(0.5*F76)</f>
        <v>3</v>
      </c>
      <c r="H76" s="66">
        <v>30047</v>
      </c>
      <c r="I76" s="129" t="s">
        <v>20</v>
      </c>
      <c r="J76" s="129"/>
      <c r="K76" s="129"/>
      <c r="L76" s="129"/>
      <c r="M76" s="129"/>
      <c r="P76" s="75"/>
      <c r="Q76" s="75"/>
    </row>
    <row r="77" spans="1:17" ht="15" customHeight="1" x14ac:dyDescent="0.2">
      <c r="A77" s="129"/>
      <c r="B77" s="129"/>
      <c r="C77" s="129"/>
      <c r="D77" s="129"/>
      <c r="E77" s="129"/>
      <c r="F77" s="129"/>
      <c r="G77" s="130"/>
      <c r="H77" s="110">
        <v>30094</v>
      </c>
      <c r="I77" s="129" t="s">
        <v>40</v>
      </c>
      <c r="J77" s="129"/>
      <c r="K77" s="129"/>
      <c r="L77" s="129"/>
      <c r="M77" s="129"/>
    </row>
    <row r="78" spans="1:17" s="4" customFormat="1" ht="15" x14ac:dyDescent="0.2">
      <c r="A78" s="111"/>
      <c r="B78" s="129" t="s">
        <v>48</v>
      </c>
      <c r="C78" s="129"/>
      <c r="D78" s="66">
        <v>3</v>
      </c>
      <c r="E78" s="66"/>
      <c r="F78" s="66"/>
      <c r="G78" s="109">
        <f>D78+(0.5*E78)+(0.5*F78)</f>
        <v>3</v>
      </c>
      <c r="H78" s="66">
        <v>30030</v>
      </c>
      <c r="I78" s="129" t="s">
        <v>33</v>
      </c>
      <c r="J78" s="129"/>
      <c r="K78" s="66"/>
      <c r="L78" s="129"/>
      <c r="M78" s="129"/>
      <c r="P78" s="75"/>
      <c r="Q78" s="75"/>
    </row>
    <row r="79" spans="1:17" s="4" customFormat="1" ht="15" x14ac:dyDescent="0.2">
      <c r="A79" s="129">
        <v>30103</v>
      </c>
      <c r="B79" s="129" t="s">
        <v>44</v>
      </c>
      <c r="C79" s="129"/>
      <c r="D79" s="129">
        <v>3</v>
      </c>
      <c r="E79" s="129"/>
      <c r="F79" s="129"/>
      <c r="G79" s="130">
        <f>D79+(0.5*E80)+(0.5*F80)</f>
        <v>3</v>
      </c>
      <c r="H79" s="66">
        <v>3009</v>
      </c>
      <c r="I79" s="129" t="s">
        <v>103</v>
      </c>
      <c r="J79" s="129"/>
      <c r="K79" s="66"/>
      <c r="L79" s="66"/>
      <c r="M79" s="66"/>
      <c r="P79" s="75"/>
      <c r="Q79" s="75"/>
    </row>
    <row r="80" spans="1:17" s="4" customFormat="1" ht="15.75" customHeight="1" x14ac:dyDescent="0.2">
      <c r="A80" s="129"/>
      <c r="B80" s="129"/>
      <c r="C80" s="129"/>
      <c r="D80" s="129"/>
      <c r="E80" s="129"/>
      <c r="F80" s="129"/>
      <c r="G80" s="130"/>
      <c r="H80" s="110">
        <v>30094</v>
      </c>
      <c r="I80" s="129" t="s">
        <v>40</v>
      </c>
      <c r="J80" s="129"/>
      <c r="K80" s="66"/>
      <c r="L80" s="129"/>
      <c r="M80" s="129"/>
      <c r="P80" s="75"/>
      <c r="Q80" s="75"/>
    </row>
    <row r="81" spans="1:17" s="54" customFormat="1" x14ac:dyDescent="0.2">
      <c r="A81" s="23" t="s">
        <v>14</v>
      </c>
      <c r="B81" s="265">
        <f>SUM(D81:F81)</f>
        <v>26</v>
      </c>
      <c r="C81" s="244"/>
      <c r="D81" s="38">
        <f>SUM(D70:D79)</f>
        <v>20</v>
      </c>
      <c r="E81" s="38">
        <f>SUM(E70:E80)</f>
        <v>3</v>
      </c>
      <c r="F81" s="38">
        <f>SUM(F70:F80)</f>
        <v>3</v>
      </c>
      <c r="G81" s="82">
        <f>SUM(G70:G79)</f>
        <v>23</v>
      </c>
      <c r="H81" s="11"/>
      <c r="I81" s="135"/>
      <c r="J81" s="144"/>
      <c r="K81" s="38"/>
      <c r="L81" s="135"/>
      <c r="M81" s="136"/>
      <c r="P81" s="75"/>
      <c r="Q81" s="75"/>
    </row>
    <row r="82" spans="1:17" s="54" customForma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P82" s="75"/>
      <c r="Q82" s="75"/>
    </row>
    <row r="83" spans="1:17" ht="15.75" x14ac:dyDescent="0.25">
      <c r="A83" s="1" t="s">
        <v>15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7" x14ac:dyDescent="0.2">
      <c r="A84" s="188" t="s">
        <v>2</v>
      </c>
      <c r="B84" s="168"/>
      <c r="C84" s="168"/>
      <c r="D84" s="168"/>
      <c r="E84" s="168"/>
      <c r="F84" s="168"/>
      <c r="G84" s="189"/>
      <c r="H84" s="188" t="s">
        <v>3</v>
      </c>
      <c r="I84" s="168"/>
      <c r="J84" s="168"/>
      <c r="K84" s="168" t="s">
        <v>4</v>
      </c>
      <c r="L84" s="168"/>
      <c r="M84" s="169"/>
    </row>
    <row r="85" spans="1:17" x14ac:dyDescent="0.2">
      <c r="A85" s="17" t="s">
        <v>5</v>
      </c>
      <c r="B85" s="174" t="s">
        <v>6</v>
      </c>
      <c r="C85" s="175"/>
      <c r="D85" s="37" t="s">
        <v>7</v>
      </c>
      <c r="E85" s="37" t="s">
        <v>8</v>
      </c>
      <c r="F85" s="37" t="s">
        <v>9</v>
      </c>
      <c r="G85" s="35" t="s">
        <v>10</v>
      </c>
      <c r="H85" s="17" t="s">
        <v>5</v>
      </c>
      <c r="I85" s="166" t="s">
        <v>6</v>
      </c>
      <c r="J85" s="166"/>
      <c r="K85" s="37" t="s">
        <v>5</v>
      </c>
      <c r="L85" s="166" t="s">
        <v>6</v>
      </c>
      <c r="M85" s="167"/>
    </row>
    <row r="86" spans="1:17" x14ac:dyDescent="0.2">
      <c r="A86" s="7">
        <v>30102</v>
      </c>
      <c r="B86" s="126" t="s">
        <v>45</v>
      </c>
      <c r="C86" s="127"/>
      <c r="D86" s="31">
        <v>3</v>
      </c>
      <c r="E86" s="31"/>
      <c r="F86" s="31"/>
      <c r="G86" s="12">
        <f>D86+(0.5*E86)+(0.5*F86)</f>
        <v>3</v>
      </c>
      <c r="H86" s="7">
        <v>30037</v>
      </c>
      <c r="I86" s="170" t="s">
        <v>38</v>
      </c>
      <c r="J86" s="170"/>
      <c r="K86" s="31"/>
      <c r="L86" s="170"/>
      <c r="M86" s="171"/>
    </row>
    <row r="87" spans="1:17" x14ac:dyDescent="0.2">
      <c r="A87" s="140">
        <v>30001</v>
      </c>
      <c r="B87" s="142" t="s">
        <v>42</v>
      </c>
      <c r="C87" s="143"/>
      <c r="D87" s="133">
        <v>2</v>
      </c>
      <c r="E87" s="133"/>
      <c r="F87" s="133"/>
      <c r="G87" s="156">
        <f>D87+(0.5*E87)+(0.5*F87)</f>
        <v>2</v>
      </c>
      <c r="H87" s="14">
        <v>30106</v>
      </c>
      <c r="I87" s="152" t="s">
        <v>16</v>
      </c>
      <c r="J87" s="152"/>
      <c r="K87" s="133"/>
      <c r="L87" s="142"/>
      <c r="M87" s="153"/>
    </row>
    <row r="88" spans="1:17" ht="13.5" customHeight="1" thickBot="1" x14ac:dyDescent="0.25">
      <c r="A88" s="141"/>
      <c r="B88" s="154"/>
      <c r="C88" s="191"/>
      <c r="D88" s="185"/>
      <c r="E88" s="185"/>
      <c r="F88" s="185"/>
      <c r="G88" s="287">
        <f>D88+(0.5*E88)+(0.5*F88)</f>
        <v>0</v>
      </c>
      <c r="H88" s="47">
        <v>30095</v>
      </c>
      <c r="I88" s="134" t="s">
        <v>27</v>
      </c>
      <c r="J88" s="134"/>
      <c r="K88" s="185"/>
      <c r="L88" s="154"/>
      <c r="M88" s="155"/>
    </row>
    <row r="89" spans="1:17" ht="14.25" customHeight="1" x14ac:dyDescent="0.2">
      <c r="A89" s="140">
        <v>30088</v>
      </c>
      <c r="B89" s="142" t="s">
        <v>47</v>
      </c>
      <c r="C89" s="143"/>
      <c r="D89" s="133">
        <v>3</v>
      </c>
      <c r="E89" s="133"/>
      <c r="F89" s="133"/>
      <c r="G89" s="179">
        <f>D89+(0.5*E91)+(0.5*F91)</f>
        <v>3</v>
      </c>
      <c r="H89" s="18">
        <v>30099</v>
      </c>
      <c r="I89" s="152" t="s">
        <v>39</v>
      </c>
      <c r="J89" s="152"/>
      <c r="K89" s="133"/>
      <c r="L89" s="142"/>
      <c r="M89" s="153"/>
    </row>
    <row r="90" spans="1:17" ht="14.25" customHeight="1" x14ac:dyDescent="0.2">
      <c r="A90" s="141"/>
      <c r="B90" s="154"/>
      <c r="C90" s="191"/>
      <c r="D90" s="185"/>
      <c r="E90" s="185"/>
      <c r="F90" s="185"/>
      <c r="G90" s="223"/>
      <c r="H90" s="19">
        <v>30037</v>
      </c>
      <c r="I90" s="129" t="s">
        <v>38</v>
      </c>
      <c r="J90" s="129"/>
      <c r="K90" s="185"/>
      <c r="L90" s="154"/>
      <c r="M90" s="155"/>
    </row>
    <row r="91" spans="1:17" ht="15" customHeight="1" thickBot="1" x14ac:dyDescent="0.25">
      <c r="A91" s="193"/>
      <c r="B91" s="162"/>
      <c r="C91" s="192"/>
      <c r="D91" s="134"/>
      <c r="E91" s="134"/>
      <c r="F91" s="134"/>
      <c r="G91" s="180"/>
      <c r="H91" s="27">
        <v>30051</v>
      </c>
      <c r="I91" s="176" t="s">
        <v>35</v>
      </c>
      <c r="J91" s="176"/>
      <c r="K91" s="134"/>
      <c r="L91" s="162"/>
      <c r="M91" s="163"/>
    </row>
    <row r="92" spans="1:17" ht="27" customHeight="1" thickBot="1" x14ac:dyDescent="0.25">
      <c r="A92" s="7">
        <v>30117</v>
      </c>
      <c r="B92" s="170" t="s">
        <v>60</v>
      </c>
      <c r="C92" s="170"/>
      <c r="D92" s="31"/>
      <c r="E92" s="31"/>
      <c r="F92" s="31">
        <v>3</v>
      </c>
      <c r="G92" s="12">
        <f>D92+(0.5*E92)+(0.5*F92)</f>
        <v>1.5</v>
      </c>
      <c r="H92" s="7">
        <v>30109</v>
      </c>
      <c r="I92" s="170" t="s">
        <v>80</v>
      </c>
      <c r="J92" s="170"/>
      <c r="K92" s="31"/>
      <c r="L92" s="170"/>
      <c r="M92" s="171"/>
    </row>
    <row r="93" spans="1:17" s="54" customFormat="1" ht="13.5" thickBot="1" x14ac:dyDescent="0.25">
      <c r="A93" s="9" t="s">
        <v>14</v>
      </c>
      <c r="B93" s="131">
        <f>SUM(D93:F93)</f>
        <v>11</v>
      </c>
      <c r="C93" s="132"/>
      <c r="D93" s="49">
        <f>SUM(D86:D92)</f>
        <v>8</v>
      </c>
      <c r="E93" s="49">
        <f>SUM(E86:E92)</f>
        <v>0</v>
      </c>
      <c r="F93" s="49">
        <f>SUM(F86:F92)</f>
        <v>3</v>
      </c>
      <c r="G93" s="69">
        <f>SUM(G86:G92)</f>
        <v>9.5</v>
      </c>
      <c r="H93" s="9"/>
      <c r="I93" s="121"/>
      <c r="J93" s="122"/>
      <c r="K93" s="49"/>
      <c r="L93" s="121"/>
      <c r="M93" s="123"/>
      <c r="P93" s="75"/>
      <c r="Q93" s="75"/>
    </row>
    <row r="94" spans="1:17" s="54" customFormat="1" x14ac:dyDescent="0.2">
      <c r="A94" s="55"/>
      <c r="B94" s="55"/>
      <c r="C94" s="55"/>
      <c r="D94" s="55"/>
      <c r="E94" s="55"/>
      <c r="F94" s="55"/>
      <c r="G94" s="53"/>
      <c r="H94" s="55"/>
      <c r="I94" s="55"/>
      <c r="J94" s="55"/>
      <c r="K94" s="55"/>
      <c r="L94" s="55"/>
      <c r="M94" s="55"/>
      <c r="P94" s="75"/>
      <c r="Q94" s="75"/>
    </row>
    <row r="95" spans="1:17" ht="15.75" x14ac:dyDescent="0.25">
      <c r="A95" s="1" t="s">
        <v>93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7" x14ac:dyDescent="0.2">
      <c r="A96" s="206" t="s">
        <v>2</v>
      </c>
      <c r="B96" s="203"/>
      <c r="C96" s="203"/>
      <c r="D96" s="203"/>
      <c r="E96" s="203"/>
      <c r="F96" s="203"/>
      <c r="G96" s="207"/>
      <c r="H96" s="206" t="s">
        <v>3</v>
      </c>
      <c r="I96" s="203"/>
      <c r="J96" s="203"/>
      <c r="K96" s="224" t="s">
        <v>4</v>
      </c>
      <c r="L96" s="203"/>
      <c r="M96" s="204"/>
    </row>
    <row r="97" spans="1:17" x14ac:dyDescent="0.2">
      <c r="A97" s="5" t="s">
        <v>5</v>
      </c>
      <c r="B97" s="124" t="s">
        <v>6</v>
      </c>
      <c r="C97" s="125"/>
      <c r="D97" s="42" t="s">
        <v>7</v>
      </c>
      <c r="E97" s="42" t="s">
        <v>8</v>
      </c>
      <c r="F97" s="42" t="s">
        <v>9</v>
      </c>
      <c r="G97" s="40" t="s">
        <v>10</v>
      </c>
      <c r="H97" s="6" t="s">
        <v>5</v>
      </c>
      <c r="I97" s="213" t="s">
        <v>6</v>
      </c>
      <c r="J97" s="213"/>
      <c r="K97" s="41" t="s">
        <v>5</v>
      </c>
      <c r="L97" s="151" t="s">
        <v>6</v>
      </c>
      <c r="M97" s="161"/>
    </row>
    <row r="98" spans="1:17" x14ac:dyDescent="0.2">
      <c r="A98" s="140">
        <v>32032</v>
      </c>
      <c r="B98" s="142" t="s">
        <v>87</v>
      </c>
      <c r="C98" s="143"/>
      <c r="D98" s="133">
        <v>3</v>
      </c>
      <c r="E98" s="133"/>
      <c r="F98" s="133"/>
      <c r="G98" s="156">
        <f t="shared" ref="G98:G102" si="5">D98+(0.5*E98)+(0.5*F98)</f>
        <v>3</v>
      </c>
      <c r="H98" s="29">
        <v>30096</v>
      </c>
      <c r="I98" s="133" t="s">
        <v>41</v>
      </c>
      <c r="J98" s="133"/>
      <c r="K98" s="133"/>
      <c r="L98" s="142"/>
      <c r="M98" s="153"/>
    </row>
    <row r="99" spans="1:17" s="54" customFormat="1" x14ac:dyDescent="0.2">
      <c r="A99" s="193"/>
      <c r="B99" s="162"/>
      <c r="C99" s="192"/>
      <c r="D99" s="134"/>
      <c r="E99" s="134"/>
      <c r="F99" s="134"/>
      <c r="G99" s="157">
        <f t="shared" si="5"/>
        <v>0</v>
      </c>
      <c r="H99" s="62">
        <v>30009</v>
      </c>
      <c r="I99" s="158" t="s">
        <v>26</v>
      </c>
      <c r="J99" s="159"/>
      <c r="K99" s="185"/>
      <c r="L99" s="154"/>
      <c r="M99" s="155"/>
      <c r="P99" s="75"/>
      <c r="Q99" s="75"/>
    </row>
    <row r="100" spans="1:17" s="54" customFormat="1" ht="15" customHeight="1" thickBot="1" x14ac:dyDescent="0.25">
      <c r="A100" s="29">
        <v>30120</v>
      </c>
      <c r="B100" s="142" t="s">
        <v>102</v>
      </c>
      <c r="C100" s="143"/>
      <c r="D100" s="32">
        <v>2</v>
      </c>
      <c r="E100" s="32"/>
      <c r="F100" s="32">
        <v>2</v>
      </c>
      <c r="G100" s="73">
        <v>3</v>
      </c>
      <c r="H100" s="66">
        <v>30093</v>
      </c>
      <c r="I100" s="129" t="s">
        <v>101</v>
      </c>
      <c r="J100" s="129"/>
      <c r="K100" s="63"/>
      <c r="L100" s="107"/>
      <c r="M100" s="108"/>
      <c r="P100" s="75"/>
      <c r="Q100" s="75"/>
    </row>
    <row r="101" spans="1:17" ht="13.5" customHeight="1" x14ac:dyDescent="0.2">
      <c r="A101" s="138">
        <v>32039</v>
      </c>
      <c r="B101" s="147" t="s">
        <v>77</v>
      </c>
      <c r="C101" s="148"/>
      <c r="D101" s="145">
        <v>3</v>
      </c>
      <c r="E101" s="145"/>
      <c r="F101" s="145"/>
      <c r="G101" s="179">
        <f t="shared" si="5"/>
        <v>3</v>
      </c>
      <c r="H101" s="85">
        <v>30030</v>
      </c>
      <c r="I101" s="152" t="s">
        <v>33</v>
      </c>
      <c r="J101" s="152"/>
      <c r="K101" s="152"/>
      <c r="L101" s="152"/>
      <c r="M101" s="177"/>
    </row>
    <row r="102" spans="1:17" ht="15" customHeight="1" thickBot="1" x14ac:dyDescent="0.25">
      <c r="A102" s="139"/>
      <c r="B102" s="149"/>
      <c r="C102" s="150"/>
      <c r="D102" s="146"/>
      <c r="E102" s="146"/>
      <c r="F102" s="146"/>
      <c r="G102" s="180">
        <f t="shared" si="5"/>
        <v>0</v>
      </c>
      <c r="H102" s="86">
        <v>30094</v>
      </c>
      <c r="I102" s="198" t="s">
        <v>25</v>
      </c>
      <c r="J102" s="198"/>
      <c r="K102" s="176"/>
      <c r="L102" s="176"/>
      <c r="M102" s="178"/>
    </row>
    <row r="103" spans="1:17" s="54" customFormat="1" ht="13.5" thickBot="1" x14ac:dyDescent="0.25">
      <c r="A103" s="9" t="s">
        <v>14</v>
      </c>
      <c r="B103" s="137">
        <f>SUM(D103:F103)</f>
        <v>10</v>
      </c>
      <c r="C103" s="132"/>
      <c r="D103" s="10">
        <f>SUM(D98:D102)</f>
        <v>8</v>
      </c>
      <c r="E103" s="10">
        <f>SUM(E98:E102)</f>
        <v>0</v>
      </c>
      <c r="F103" s="10">
        <f>SUM(F98:F102)</f>
        <v>2</v>
      </c>
      <c r="G103" s="10">
        <f>SUM(G98:G102)</f>
        <v>9</v>
      </c>
      <c r="H103" s="23"/>
      <c r="I103" s="135"/>
      <c r="J103" s="144"/>
      <c r="K103" s="38"/>
      <c r="L103" s="135"/>
      <c r="M103" s="136"/>
      <c r="P103" s="75"/>
      <c r="Q103" s="75"/>
    </row>
    <row r="104" spans="1:17" s="54" customFormat="1" x14ac:dyDescent="0.2">
      <c r="A104" s="52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P104" s="75"/>
      <c r="Q104" s="75"/>
    </row>
    <row r="105" spans="1:17" ht="15.75" x14ac:dyDescent="0.25">
      <c r="A105" s="1" t="s">
        <v>57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7" x14ac:dyDescent="0.2">
      <c r="A106" s="257" t="s">
        <v>2</v>
      </c>
      <c r="B106" s="258"/>
      <c r="C106" s="258"/>
      <c r="D106" s="258"/>
      <c r="E106" s="258"/>
      <c r="F106" s="258"/>
      <c r="G106" s="259"/>
      <c r="H106" s="206" t="s">
        <v>3</v>
      </c>
      <c r="I106" s="203"/>
      <c r="J106" s="203"/>
      <c r="K106" s="203" t="s">
        <v>4</v>
      </c>
      <c r="L106" s="203"/>
      <c r="M106" s="204"/>
    </row>
    <row r="107" spans="1:17" x14ac:dyDescent="0.2">
      <c r="A107" s="5" t="s">
        <v>5</v>
      </c>
      <c r="B107" s="124" t="s">
        <v>6</v>
      </c>
      <c r="C107" s="125"/>
      <c r="D107" s="42" t="s">
        <v>7</v>
      </c>
      <c r="E107" s="42" t="s">
        <v>8</v>
      </c>
      <c r="F107" s="42" t="s">
        <v>9</v>
      </c>
      <c r="G107" s="40" t="s">
        <v>10</v>
      </c>
      <c r="H107" s="5" t="s">
        <v>5</v>
      </c>
      <c r="I107" s="151" t="s">
        <v>6</v>
      </c>
      <c r="J107" s="151"/>
      <c r="K107" s="42" t="s">
        <v>5</v>
      </c>
      <c r="L107" s="151" t="s">
        <v>6</v>
      </c>
      <c r="M107" s="161"/>
    </row>
    <row r="108" spans="1:17" s="54" customFormat="1" x14ac:dyDescent="0.2">
      <c r="A108" s="7">
        <v>30049</v>
      </c>
      <c r="B108" s="126" t="s">
        <v>49</v>
      </c>
      <c r="C108" s="127"/>
      <c r="D108" s="31">
        <v>3</v>
      </c>
      <c r="E108" s="31"/>
      <c r="F108" s="31"/>
      <c r="G108" s="8">
        <f>D108+(0.5*E108)+(0.5*F108)</f>
        <v>3</v>
      </c>
      <c r="H108" s="7">
        <v>30037</v>
      </c>
      <c r="I108" s="126" t="s">
        <v>38</v>
      </c>
      <c r="J108" s="127"/>
      <c r="K108" s="31"/>
      <c r="L108" s="126"/>
      <c r="M108" s="128"/>
      <c r="P108" s="75"/>
      <c r="Q108" s="75"/>
    </row>
    <row r="109" spans="1:17" s="54" customFormat="1" x14ac:dyDescent="0.2">
      <c r="A109" s="115">
        <v>31007</v>
      </c>
      <c r="B109" s="239" t="s">
        <v>56</v>
      </c>
      <c r="C109" s="240"/>
      <c r="D109" s="114">
        <v>3</v>
      </c>
      <c r="E109" s="114"/>
      <c r="F109" s="114"/>
      <c r="G109" s="116">
        <f>D109+(0.5*E109)+(0.5*F109)</f>
        <v>3</v>
      </c>
      <c r="H109" s="115">
        <v>30030</v>
      </c>
      <c r="I109" s="239" t="s">
        <v>33</v>
      </c>
      <c r="J109" s="240"/>
      <c r="K109" s="114"/>
      <c r="L109" s="239"/>
      <c r="M109" s="279"/>
      <c r="P109" s="75"/>
      <c r="Q109" s="75"/>
    </row>
    <row r="110" spans="1:17" s="4" customFormat="1" ht="15" x14ac:dyDescent="0.2">
      <c r="A110" s="7">
        <v>31010</v>
      </c>
      <c r="B110" s="126" t="s">
        <v>51</v>
      </c>
      <c r="C110" s="127"/>
      <c r="D110" s="31">
        <v>3</v>
      </c>
      <c r="E110" s="31"/>
      <c r="F110" s="31"/>
      <c r="G110" s="12">
        <f>D110+(0.5*E110)+(0.5*F110)</f>
        <v>3</v>
      </c>
      <c r="H110" s="20">
        <v>30030</v>
      </c>
      <c r="I110" s="126" t="s">
        <v>33</v>
      </c>
      <c r="J110" s="127"/>
      <c r="K110" s="31"/>
      <c r="L110" s="126"/>
      <c r="M110" s="128"/>
      <c r="P110" s="75"/>
      <c r="Q110" s="75"/>
    </row>
    <row r="111" spans="1:17" s="4" customFormat="1" ht="15" x14ac:dyDescent="0.2">
      <c r="A111" s="9" t="s">
        <v>14</v>
      </c>
      <c r="B111" s="131">
        <f>SUM(D111:F111)</f>
        <v>9</v>
      </c>
      <c r="C111" s="132"/>
      <c r="D111" s="49">
        <f>SUM(D108:D110)</f>
        <v>9</v>
      </c>
      <c r="E111" s="49">
        <f>SUM(E108:E110)</f>
        <v>0</v>
      </c>
      <c r="F111" s="49">
        <f>SUM(F108:F110)</f>
        <v>0</v>
      </c>
      <c r="G111" s="69">
        <f>SUM(G108:G110)</f>
        <v>9</v>
      </c>
      <c r="H111" s="9"/>
      <c r="I111" s="121"/>
      <c r="J111" s="122"/>
      <c r="K111" s="49"/>
      <c r="L111" s="121"/>
      <c r="M111" s="123"/>
      <c r="P111" s="75"/>
      <c r="Q111" s="75"/>
    </row>
    <row r="112" spans="1:17" s="4" customFormat="1" ht="15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P112" s="75"/>
      <c r="Q112" s="75"/>
    </row>
    <row r="113" spans="1:17" s="54" customFormat="1" ht="15.75" x14ac:dyDescent="0.25">
      <c r="A113" s="1" t="s">
        <v>52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P113" s="75"/>
      <c r="Q113" s="75"/>
    </row>
    <row r="114" spans="1:17" s="54" customFormat="1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P114" s="75"/>
      <c r="Q114" s="75"/>
    </row>
    <row r="115" spans="1:17" ht="15.75" x14ac:dyDescent="0.25">
      <c r="A115" s="1" t="s">
        <v>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7" x14ac:dyDescent="0.2">
      <c r="A116" s="188" t="s">
        <v>2</v>
      </c>
      <c r="B116" s="168"/>
      <c r="C116" s="168"/>
      <c r="D116" s="168"/>
      <c r="E116" s="168"/>
      <c r="F116" s="168"/>
      <c r="G116" s="189"/>
      <c r="H116" s="188" t="s">
        <v>3</v>
      </c>
      <c r="I116" s="168"/>
      <c r="J116" s="168"/>
      <c r="K116" s="184" t="s">
        <v>4</v>
      </c>
      <c r="L116" s="168"/>
      <c r="M116" s="169"/>
    </row>
    <row r="117" spans="1:17" x14ac:dyDescent="0.2">
      <c r="A117" s="21" t="s">
        <v>5</v>
      </c>
      <c r="B117" s="200" t="s">
        <v>6</v>
      </c>
      <c r="C117" s="201"/>
      <c r="D117" s="81" t="s">
        <v>7</v>
      </c>
      <c r="E117" s="81" t="s">
        <v>8</v>
      </c>
      <c r="F117" s="81" t="s">
        <v>9</v>
      </c>
      <c r="G117" s="79" t="s">
        <v>10</v>
      </c>
      <c r="H117" s="21" t="s">
        <v>5</v>
      </c>
      <c r="I117" s="190" t="s">
        <v>6</v>
      </c>
      <c r="J117" s="190"/>
      <c r="K117" s="80" t="s">
        <v>5</v>
      </c>
      <c r="L117" s="190" t="s">
        <v>6</v>
      </c>
      <c r="M117" s="202"/>
    </row>
    <row r="118" spans="1:17" s="93" customFormat="1" ht="15" customHeight="1" x14ac:dyDescent="0.2">
      <c r="A118" s="263">
        <v>32042</v>
      </c>
      <c r="B118" s="249" t="s">
        <v>89</v>
      </c>
      <c r="C118" s="250"/>
      <c r="D118" s="133">
        <v>2</v>
      </c>
      <c r="E118" s="247"/>
      <c r="F118" s="247"/>
      <c r="G118" s="245">
        <f t="shared" ref="G118:G119" si="6">D118+(0.5*E118)+(0.5*F118)</f>
        <v>2</v>
      </c>
      <c r="H118" s="85">
        <v>90025</v>
      </c>
      <c r="I118" s="196" t="s">
        <v>90</v>
      </c>
      <c r="J118" s="196"/>
      <c r="K118" s="196"/>
      <c r="L118" s="196"/>
      <c r="M118" s="197"/>
    </row>
    <row r="119" spans="1:17" s="93" customFormat="1" ht="15" x14ac:dyDescent="0.2">
      <c r="A119" s="264"/>
      <c r="B119" s="251"/>
      <c r="C119" s="252"/>
      <c r="D119" s="134"/>
      <c r="E119" s="248"/>
      <c r="F119" s="248"/>
      <c r="G119" s="246">
        <f t="shared" si="6"/>
        <v>0</v>
      </c>
      <c r="H119" s="27">
        <v>30099</v>
      </c>
      <c r="I119" s="176" t="s">
        <v>39</v>
      </c>
      <c r="J119" s="176"/>
      <c r="K119" s="198"/>
      <c r="L119" s="198"/>
      <c r="M119" s="199"/>
    </row>
    <row r="120" spans="1:17" x14ac:dyDescent="0.2">
      <c r="A120" s="23" t="s">
        <v>14</v>
      </c>
      <c r="B120" s="243">
        <f>SUM(D120:F120)</f>
        <v>2</v>
      </c>
      <c r="C120" s="244"/>
      <c r="D120" s="82">
        <f>SUM(D118)</f>
        <v>2</v>
      </c>
      <c r="E120" s="82">
        <f>SUM(E118)</f>
        <v>0</v>
      </c>
      <c r="F120" s="82">
        <f>SUM(F118)</f>
        <v>0</v>
      </c>
      <c r="G120" s="82">
        <f>SUM(G118)</f>
        <v>2</v>
      </c>
      <c r="H120" s="23"/>
      <c r="I120" s="135"/>
      <c r="J120" s="144"/>
      <c r="K120" s="38"/>
      <c r="L120" s="135"/>
      <c r="M120" s="136"/>
    </row>
    <row r="121" spans="1:17" s="4" customFormat="1" ht="15" x14ac:dyDescent="0.2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P121" s="75"/>
      <c r="Q121" s="75"/>
    </row>
    <row r="122" spans="1:17" s="4" customFormat="1" ht="15.75" x14ac:dyDescent="0.25">
      <c r="A122" s="1" t="s">
        <v>93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P122" s="75"/>
      <c r="Q122" s="75"/>
    </row>
    <row r="123" spans="1:17" s="54" customFormat="1" x14ac:dyDescent="0.2">
      <c r="A123" s="188" t="s">
        <v>2</v>
      </c>
      <c r="B123" s="168"/>
      <c r="C123" s="168"/>
      <c r="D123" s="168"/>
      <c r="E123" s="168"/>
      <c r="F123" s="168"/>
      <c r="G123" s="189"/>
      <c r="H123" s="188" t="s">
        <v>3</v>
      </c>
      <c r="I123" s="168"/>
      <c r="J123" s="168"/>
      <c r="K123" s="184" t="s">
        <v>4</v>
      </c>
      <c r="L123" s="168"/>
      <c r="M123" s="169"/>
      <c r="P123" s="75"/>
      <c r="Q123" s="75"/>
    </row>
    <row r="124" spans="1:17" s="54" customFormat="1" x14ac:dyDescent="0.2">
      <c r="A124" s="17" t="s">
        <v>5</v>
      </c>
      <c r="B124" s="174" t="s">
        <v>6</v>
      </c>
      <c r="C124" s="175"/>
      <c r="D124" s="37" t="s">
        <v>7</v>
      </c>
      <c r="E124" s="37" t="s">
        <v>8</v>
      </c>
      <c r="F124" s="37" t="s">
        <v>9</v>
      </c>
      <c r="G124" s="35" t="s">
        <v>10</v>
      </c>
      <c r="H124" s="21" t="s">
        <v>5</v>
      </c>
      <c r="I124" s="190" t="s">
        <v>6</v>
      </c>
      <c r="J124" s="190"/>
      <c r="K124" s="36" t="s">
        <v>5</v>
      </c>
      <c r="L124" s="166" t="s">
        <v>6</v>
      </c>
      <c r="M124" s="167"/>
      <c r="P124" s="75"/>
      <c r="Q124" s="75"/>
    </row>
    <row r="125" spans="1:17" ht="27" customHeight="1" x14ac:dyDescent="0.2">
      <c r="A125" s="138">
        <v>30112</v>
      </c>
      <c r="B125" s="147" t="s">
        <v>108</v>
      </c>
      <c r="C125" s="148"/>
      <c r="D125" s="145">
        <v>3</v>
      </c>
      <c r="E125" s="145"/>
      <c r="F125" s="145"/>
      <c r="G125" s="179">
        <f>D125+(0.5*E125)+(0.5*F125)</f>
        <v>3</v>
      </c>
      <c r="H125" s="94">
        <v>30109</v>
      </c>
      <c r="I125" s="129" t="s">
        <v>96</v>
      </c>
      <c r="J125" s="129"/>
      <c r="K125" s="196"/>
      <c r="L125" s="196"/>
      <c r="M125" s="197"/>
      <c r="P125" s="25"/>
      <c r="Q125" s="25"/>
    </row>
    <row r="126" spans="1:17" ht="13.5" customHeight="1" thickBot="1" x14ac:dyDescent="0.25">
      <c r="A126" s="139"/>
      <c r="B126" s="149"/>
      <c r="C126" s="150"/>
      <c r="D126" s="146"/>
      <c r="E126" s="146"/>
      <c r="F126" s="146"/>
      <c r="G126" s="180"/>
      <c r="H126" s="27">
        <v>90025</v>
      </c>
      <c r="I126" s="176" t="s">
        <v>73</v>
      </c>
      <c r="J126" s="176"/>
      <c r="K126" s="198"/>
      <c r="L126" s="198"/>
      <c r="M126" s="199"/>
      <c r="P126" s="25"/>
      <c r="Q126" s="25"/>
    </row>
    <row r="127" spans="1:17" ht="13.5" customHeight="1" thickBot="1" x14ac:dyDescent="0.25">
      <c r="A127" s="20">
        <v>32037</v>
      </c>
      <c r="B127" s="194" t="s">
        <v>106</v>
      </c>
      <c r="C127" s="195"/>
      <c r="D127" s="22">
        <v>3</v>
      </c>
      <c r="E127" s="22"/>
      <c r="F127" s="22"/>
      <c r="G127" s="8">
        <f>D127+(0.5*E127)+(0.5*F127)</f>
        <v>3</v>
      </c>
      <c r="H127" s="29">
        <v>30099</v>
      </c>
      <c r="I127" s="142" t="s">
        <v>55</v>
      </c>
      <c r="J127" s="143"/>
      <c r="K127" s="61"/>
      <c r="L127" s="147"/>
      <c r="M127" s="253"/>
      <c r="P127" s="25"/>
      <c r="Q127" s="25"/>
    </row>
    <row r="128" spans="1:17" s="54" customFormat="1" ht="15" customHeight="1" x14ac:dyDescent="0.2">
      <c r="A128" s="140">
        <v>30110</v>
      </c>
      <c r="B128" s="142" t="s">
        <v>79</v>
      </c>
      <c r="C128" s="143"/>
      <c r="D128" s="133">
        <v>3</v>
      </c>
      <c r="E128" s="133"/>
      <c r="F128" s="133"/>
      <c r="G128" s="179">
        <f>D128+(0.5*E128)+(0.5*F128)</f>
        <v>3</v>
      </c>
      <c r="H128" s="26">
        <v>30094</v>
      </c>
      <c r="I128" s="152" t="s">
        <v>25</v>
      </c>
      <c r="J128" s="152"/>
      <c r="K128" s="152"/>
      <c r="L128" s="152"/>
      <c r="M128" s="177"/>
    </row>
    <row r="129" spans="1:17" s="54" customFormat="1" ht="15" customHeight="1" x14ac:dyDescent="0.2">
      <c r="A129" s="141"/>
      <c r="B129" s="154"/>
      <c r="C129" s="191"/>
      <c r="D129" s="185"/>
      <c r="E129" s="185"/>
      <c r="F129" s="185"/>
      <c r="G129" s="223"/>
      <c r="H129" s="84">
        <v>32039</v>
      </c>
      <c r="I129" s="186" t="s">
        <v>77</v>
      </c>
      <c r="J129" s="186"/>
      <c r="K129" s="129"/>
      <c r="L129" s="129"/>
      <c r="M129" s="254"/>
    </row>
    <row r="130" spans="1:17" s="54" customFormat="1" ht="15" customHeight="1" thickBot="1" x14ac:dyDescent="0.25">
      <c r="A130" s="193"/>
      <c r="B130" s="162"/>
      <c r="C130" s="192"/>
      <c r="D130" s="134"/>
      <c r="E130" s="134"/>
      <c r="F130" s="134"/>
      <c r="G130" s="180"/>
      <c r="H130" s="62">
        <v>30097</v>
      </c>
      <c r="I130" s="187" t="s">
        <v>32</v>
      </c>
      <c r="J130" s="187"/>
      <c r="K130" s="187"/>
      <c r="L130" s="187"/>
      <c r="M130" s="262"/>
    </row>
    <row r="131" spans="1:17" ht="53.25" customHeight="1" x14ac:dyDescent="0.2">
      <c r="A131" s="138">
        <v>32046</v>
      </c>
      <c r="B131" s="147" t="s">
        <v>94</v>
      </c>
      <c r="C131" s="148"/>
      <c r="D131" s="145"/>
      <c r="E131" s="145">
        <v>8</v>
      </c>
      <c r="F131" s="145"/>
      <c r="G131" s="179">
        <f>D131+(0.5*E131)+(0.5*F131)</f>
        <v>4</v>
      </c>
      <c r="H131" s="260" t="s">
        <v>64</v>
      </c>
      <c r="I131" s="152"/>
      <c r="J131" s="152"/>
      <c r="K131" s="152"/>
      <c r="L131" s="152"/>
      <c r="M131" s="177"/>
    </row>
    <row r="132" spans="1:17" s="54" customFormat="1" x14ac:dyDescent="0.2">
      <c r="A132" s="286"/>
      <c r="B132" s="236"/>
      <c r="C132" s="237"/>
      <c r="D132" s="229"/>
      <c r="E132" s="229"/>
      <c r="F132" s="229"/>
      <c r="G132" s="223"/>
      <c r="H132" s="261"/>
      <c r="I132" s="129"/>
      <c r="J132" s="129"/>
      <c r="K132" s="129"/>
      <c r="L132" s="129"/>
      <c r="M132" s="254"/>
      <c r="P132" s="75"/>
      <c r="Q132" s="75"/>
    </row>
    <row r="133" spans="1:17" x14ac:dyDescent="0.2">
      <c r="A133" s="286"/>
      <c r="B133" s="236"/>
      <c r="C133" s="237"/>
      <c r="D133" s="229"/>
      <c r="E133" s="229"/>
      <c r="F133" s="229"/>
      <c r="G133" s="223"/>
      <c r="H133" s="27">
        <v>30997</v>
      </c>
      <c r="I133" s="176" t="s">
        <v>66</v>
      </c>
      <c r="J133" s="176"/>
      <c r="K133" s="176"/>
      <c r="L133" s="176"/>
      <c r="M133" s="178"/>
    </row>
    <row r="134" spans="1:17" s="4" customFormat="1" ht="15" x14ac:dyDescent="0.2">
      <c r="A134" s="9" t="s">
        <v>14</v>
      </c>
      <c r="B134" s="238">
        <f>SUM(D134:F134)</f>
        <v>17</v>
      </c>
      <c r="C134" s="238"/>
      <c r="D134" s="49">
        <f>SUM(D125:D133)</f>
        <v>9</v>
      </c>
      <c r="E134" s="49">
        <f>SUM(E125:E133)</f>
        <v>8</v>
      </c>
      <c r="F134" s="49">
        <f>SUM(F125:F133)</f>
        <v>0</v>
      </c>
      <c r="G134" s="69">
        <f>SUM(G125:G133)</f>
        <v>13</v>
      </c>
      <c r="H134" s="278"/>
      <c r="I134" s="219"/>
      <c r="J134" s="219"/>
      <c r="K134" s="274"/>
      <c r="L134" s="274"/>
      <c r="M134" s="275"/>
      <c r="P134" s="75"/>
      <c r="Q134" s="75"/>
    </row>
    <row r="135" spans="1:17" x14ac:dyDescent="0.2">
      <c r="A135" s="52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</row>
    <row r="136" spans="1:17" ht="15" customHeight="1" thickBot="1" x14ac:dyDescent="0.3">
      <c r="A136" s="1" t="s">
        <v>57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7" s="54" customFormat="1" ht="15" customHeight="1" x14ac:dyDescent="0.2">
      <c r="A137" s="208" t="s">
        <v>2</v>
      </c>
      <c r="B137" s="209"/>
      <c r="C137" s="209"/>
      <c r="D137" s="209"/>
      <c r="E137" s="209"/>
      <c r="F137" s="209"/>
      <c r="G137" s="210"/>
      <c r="H137" s="188" t="s">
        <v>3</v>
      </c>
      <c r="I137" s="168"/>
      <c r="J137" s="168"/>
      <c r="K137" s="168" t="s">
        <v>4</v>
      </c>
      <c r="L137" s="168"/>
      <c r="M137" s="169"/>
      <c r="P137" s="75"/>
      <c r="Q137" s="75"/>
    </row>
    <row r="138" spans="1:17" s="54" customFormat="1" x14ac:dyDescent="0.2">
      <c r="A138" s="17" t="s">
        <v>5</v>
      </c>
      <c r="B138" s="174" t="s">
        <v>6</v>
      </c>
      <c r="C138" s="175"/>
      <c r="D138" s="37" t="s">
        <v>7</v>
      </c>
      <c r="E138" s="37" t="s">
        <v>8</v>
      </c>
      <c r="F138" s="37" t="s">
        <v>9</v>
      </c>
      <c r="G138" s="35" t="s">
        <v>10</v>
      </c>
      <c r="H138" s="17" t="s">
        <v>5</v>
      </c>
      <c r="I138" s="166" t="s">
        <v>6</v>
      </c>
      <c r="J138" s="166"/>
      <c r="K138" s="37" t="s">
        <v>5</v>
      </c>
      <c r="L138" s="166" t="s">
        <v>6</v>
      </c>
      <c r="M138" s="167"/>
      <c r="P138" s="75"/>
      <c r="Q138" s="75"/>
    </row>
    <row r="139" spans="1:17" x14ac:dyDescent="0.2">
      <c r="A139" s="7">
        <v>31021</v>
      </c>
      <c r="B139" s="126" t="s">
        <v>50</v>
      </c>
      <c r="C139" s="127"/>
      <c r="D139" s="31">
        <v>3</v>
      </c>
      <c r="E139" s="31"/>
      <c r="F139" s="31"/>
      <c r="G139" s="12">
        <f>D139+(0.5*E139)+(0.5*F139)</f>
        <v>3</v>
      </c>
      <c r="H139" s="20">
        <v>30077</v>
      </c>
      <c r="I139" s="126" t="s">
        <v>29</v>
      </c>
      <c r="J139" s="127"/>
      <c r="K139" s="31"/>
      <c r="L139" s="126"/>
      <c r="M139" s="128"/>
    </row>
    <row r="140" spans="1:17" s="54" customFormat="1" x14ac:dyDescent="0.2">
      <c r="A140" s="291">
        <v>31029</v>
      </c>
      <c r="B140" s="239" t="s">
        <v>109</v>
      </c>
      <c r="C140" s="240"/>
      <c r="D140" s="181">
        <v>3</v>
      </c>
      <c r="E140" s="181"/>
      <c r="F140" s="181"/>
      <c r="G140" s="297">
        <f t="shared" ref="G140:G142" si="7">D140+(0.5*E140)+(0.5*F140)</f>
        <v>3</v>
      </c>
      <c r="H140" s="24">
        <v>30030</v>
      </c>
      <c r="I140" s="230" t="s">
        <v>33</v>
      </c>
      <c r="J140" s="231"/>
      <c r="K140" s="181"/>
      <c r="L140" s="239"/>
      <c r="M140" s="279"/>
      <c r="P140" s="75"/>
      <c r="Q140" s="75"/>
    </row>
    <row r="141" spans="1:17" s="54" customFormat="1" x14ac:dyDescent="0.2">
      <c r="A141" s="292"/>
      <c r="B141" s="241"/>
      <c r="C141" s="242"/>
      <c r="D141" s="182"/>
      <c r="E141" s="182"/>
      <c r="F141" s="182"/>
      <c r="G141" s="298"/>
      <c r="H141" s="96">
        <v>31010</v>
      </c>
      <c r="I141" s="234" t="s">
        <v>51</v>
      </c>
      <c r="J141" s="235"/>
      <c r="K141" s="182"/>
      <c r="L141" s="241"/>
      <c r="M141" s="280"/>
      <c r="P141" s="75"/>
      <c r="Q141" s="75"/>
    </row>
    <row r="142" spans="1:17" x14ac:dyDescent="0.2">
      <c r="A142" s="293"/>
      <c r="B142" s="232"/>
      <c r="C142" s="233"/>
      <c r="D142" s="183"/>
      <c r="E142" s="183"/>
      <c r="F142" s="183"/>
      <c r="G142" s="299">
        <f t="shared" si="7"/>
        <v>0</v>
      </c>
      <c r="H142" s="39">
        <v>30077</v>
      </c>
      <c r="I142" s="232" t="s">
        <v>29</v>
      </c>
      <c r="J142" s="233"/>
      <c r="K142" s="183"/>
      <c r="L142" s="232"/>
      <c r="M142" s="281"/>
    </row>
    <row r="143" spans="1:17" ht="69.75" customHeight="1" x14ac:dyDescent="0.2">
      <c r="A143" s="138">
        <v>31027</v>
      </c>
      <c r="B143" s="147" t="s">
        <v>63</v>
      </c>
      <c r="C143" s="148"/>
      <c r="D143" s="145"/>
      <c r="E143" s="145">
        <v>8</v>
      </c>
      <c r="F143" s="145"/>
      <c r="G143" s="227">
        <f>D143+(0.5*E143)+(0.5*F143)</f>
        <v>4</v>
      </c>
      <c r="H143" s="225" t="s">
        <v>64</v>
      </c>
      <c r="I143" s="226"/>
      <c r="J143" s="226"/>
      <c r="K143" s="133"/>
      <c r="L143" s="142"/>
      <c r="M143" s="153"/>
    </row>
    <row r="144" spans="1:17" x14ac:dyDescent="0.2">
      <c r="A144" s="139"/>
      <c r="B144" s="149"/>
      <c r="C144" s="150"/>
      <c r="D144" s="146"/>
      <c r="E144" s="146"/>
      <c r="F144" s="146"/>
      <c r="G144" s="228"/>
      <c r="H144" s="27">
        <v>30997</v>
      </c>
      <c r="I144" s="176" t="s">
        <v>66</v>
      </c>
      <c r="J144" s="176"/>
      <c r="K144" s="134"/>
      <c r="L144" s="162"/>
      <c r="M144" s="163"/>
    </row>
    <row r="145" spans="1:17" ht="15" customHeight="1" thickBot="1" x14ac:dyDescent="0.25">
      <c r="A145" s="9" t="s">
        <v>14</v>
      </c>
      <c r="B145" s="137">
        <f>SUM(D145:F145)</f>
        <v>14</v>
      </c>
      <c r="C145" s="132"/>
      <c r="D145" s="69">
        <f>SUM(D139:D144)</f>
        <v>6</v>
      </c>
      <c r="E145" s="69">
        <f>SUM(E139:E144)</f>
        <v>8</v>
      </c>
      <c r="F145" s="69">
        <f>SUM(F139:F144)</f>
        <v>0</v>
      </c>
      <c r="G145" s="69">
        <f>SUM(G139:G144)</f>
        <v>10</v>
      </c>
      <c r="H145" s="276"/>
      <c r="I145" s="277"/>
      <c r="J145" s="122"/>
      <c r="K145" s="294"/>
      <c r="L145" s="295"/>
      <c r="M145" s="296"/>
    </row>
    <row r="146" spans="1:17" s="4" customFormat="1" ht="15.75" thickBot="1" x14ac:dyDescent="0.25">
      <c r="A146" s="52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P146" s="75"/>
      <c r="Q146" s="75"/>
    </row>
    <row r="147" spans="1:17" s="54" customFormat="1" ht="15" customHeight="1" x14ac:dyDescent="0.25">
      <c r="A147" s="1" t="s">
        <v>15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7" s="54" customFormat="1" x14ac:dyDescent="0.2">
      <c r="A148" s="52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P148" s="75"/>
      <c r="Q148" s="75"/>
    </row>
    <row r="149" spans="1:17" s="4" customFormat="1" ht="15.75" x14ac:dyDescent="0.25">
      <c r="A149" s="1" t="s">
        <v>93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P149" s="75"/>
      <c r="Q149" s="75"/>
    </row>
    <row r="150" spans="1:17" s="4" customFormat="1" ht="15" x14ac:dyDescent="0.2">
      <c r="A150" s="188" t="s">
        <v>2</v>
      </c>
      <c r="B150" s="168"/>
      <c r="C150" s="168"/>
      <c r="D150" s="168"/>
      <c r="E150" s="168"/>
      <c r="F150" s="168"/>
      <c r="G150" s="189"/>
      <c r="H150" s="188" t="s">
        <v>3</v>
      </c>
      <c r="I150" s="168"/>
      <c r="J150" s="168"/>
      <c r="K150" s="184" t="s">
        <v>4</v>
      </c>
      <c r="L150" s="168"/>
      <c r="M150" s="169"/>
      <c r="P150" s="75"/>
      <c r="Q150" s="75"/>
    </row>
    <row r="151" spans="1:17" s="4" customFormat="1" ht="15" x14ac:dyDescent="0.2">
      <c r="A151" s="17" t="s">
        <v>5</v>
      </c>
      <c r="B151" s="174" t="s">
        <v>6</v>
      </c>
      <c r="C151" s="175"/>
      <c r="D151" s="37" t="s">
        <v>7</v>
      </c>
      <c r="E151" s="37" t="s">
        <v>8</v>
      </c>
      <c r="F151" s="37" t="s">
        <v>9</v>
      </c>
      <c r="G151" s="35" t="s">
        <v>10</v>
      </c>
      <c r="H151" s="17" t="s">
        <v>5</v>
      </c>
      <c r="I151" s="166" t="s">
        <v>6</v>
      </c>
      <c r="J151" s="166"/>
      <c r="K151" s="36" t="s">
        <v>5</v>
      </c>
      <c r="L151" s="166" t="s">
        <v>6</v>
      </c>
      <c r="M151" s="167"/>
      <c r="P151" s="75"/>
      <c r="Q151" s="75"/>
    </row>
    <row r="152" spans="1:17" x14ac:dyDescent="0.2">
      <c r="A152" s="138">
        <v>32045</v>
      </c>
      <c r="B152" s="147" t="s">
        <v>88</v>
      </c>
      <c r="C152" s="148"/>
      <c r="D152" s="145">
        <v>3</v>
      </c>
      <c r="E152" s="145"/>
      <c r="F152" s="145"/>
      <c r="G152" s="179">
        <f>D152+(0.5*E152)+(0.5*F152)</f>
        <v>3</v>
      </c>
      <c r="H152" s="26">
        <v>30103</v>
      </c>
      <c r="I152" s="152" t="s">
        <v>48</v>
      </c>
      <c r="J152" s="152"/>
      <c r="K152" s="196"/>
      <c r="L152" s="196"/>
      <c r="M152" s="197"/>
      <c r="P152" s="25"/>
      <c r="Q152" s="25"/>
    </row>
    <row r="153" spans="1:17" ht="15" customHeight="1" thickBot="1" x14ac:dyDescent="0.25">
      <c r="A153" s="139"/>
      <c r="B153" s="149"/>
      <c r="C153" s="150"/>
      <c r="D153" s="146"/>
      <c r="E153" s="146"/>
      <c r="F153" s="146"/>
      <c r="G153" s="180"/>
      <c r="H153" s="86">
        <v>32039</v>
      </c>
      <c r="I153" s="198" t="s">
        <v>77</v>
      </c>
      <c r="J153" s="198"/>
      <c r="K153" s="198"/>
      <c r="L153" s="198"/>
      <c r="M153" s="199"/>
      <c r="P153" s="25"/>
      <c r="Q153" s="25"/>
    </row>
    <row r="154" spans="1:17" ht="55.5" customHeight="1" x14ac:dyDescent="0.2">
      <c r="A154" s="138">
        <v>32046</v>
      </c>
      <c r="B154" s="147" t="s">
        <v>94</v>
      </c>
      <c r="C154" s="148"/>
      <c r="D154" s="145"/>
      <c r="E154" s="145">
        <v>8</v>
      </c>
      <c r="F154" s="145"/>
      <c r="G154" s="179">
        <f>D154+(0.5*E154)+(0.5*F154)</f>
        <v>4</v>
      </c>
      <c r="H154" s="260" t="s">
        <v>64</v>
      </c>
      <c r="I154" s="152"/>
      <c r="J154" s="152"/>
      <c r="K154" s="152"/>
      <c r="L154" s="152"/>
      <c r="M154" s="177"/>
    </row>
    <row r="155" spans="1:17" s="54" customFormat="1" x14ac:dyDescent="0.2">
      <c r="A155" s="286"/>
      <c r="B155" s="236"/>
      <c r="C155" s="237"/>
      <c r="D155" s="229"/>
      <c r="E155" s="229"/>
      <c r="F155" s="229"/>
      <c r="G155" s="223"/>
      <c r="H155" s="261"/>
      <c r="I155" s="129"/>
      <c r="J155" s="129"/>
      <c r="K155" s="129"/>
      <c r="L155" s="129"/>
      <c r="M155" s="254"/>
      <c r="P155" s="75"/>
      <c r="Q155" s="75"/>
    </row>
    <row r="156" spans="1:17" ht="13.5" customHeight="1" thickBot="1" x14ac:dyDescent="0.25">
      <c r="A156" s="139"/>
      <c r="B156" s="149"/>
      <c r="C156" s="150"/>
      <c r="D156" s="146"/>
      <c r="E156" s="146"/>
      <c r="F156" s="146"/>
      <c r="G156" s="180"/>
      <c r="H156" s="27">
        <v>30997</v>
      </c>
      <c r="I156" s="176" t="s">
        <v>66</v>
      </c>
      <c r="J156" s="176"/>
      <c r="K156" s="176"/>
      <c r="L156" s="176"/>
      <c r="M156" s="178"/>
    </row>
    <row r="157" spans="1:17" ht="13.5" thickBot="1" x14ac:dyDescent="0.25">
      <c r="A157" s="23" t="s">
        <v>14</v>
      </c>
      <c r="B157" s="265">
        <f>SUM(D157:F157)</f>
        <v>11</v>
      </c>
      <c r="C157" s="244"/>
      <c r="D157" s="38">
        <f>SUM(D152:D156)</f>
        <v>3</v>
      </c>
      <c r="E157" s="38">
        <f>SUM(E152:E156)</f>
        <v>8</v>
      </c>
      <c r="F157" s="38">
        <f>SUM(F152:F156)</f>
        <v>0</v>
      </c>
      <c r="G157" s="82">
        <f>SUM(G152:G156)</f>
        <v>7</v>
      </c>
      <c r="H157" s="23"/>
      <c r="I157" s="135"/>
      <c r="J157" s="144"/>
      <c r="K157" s="38"/>
      <c r="L157" s="135"/>
      <c r="M157" s="136"/>
    </row>
    <row r="158" spans="1:17" ht="15" customHeight="1" x14ac:dyDescent="0.2">
      <c r="A158" s="52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1:17" s="54" customFormat="1" ht="15.75" x14ac:dyDescent="0.25">
      <c r="A159" s="1" t="s">
        <v>95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P159" s="75"/>
      <c r="Q159" s="75"/>
    </row>
    <row r="160" spans="1:17" s="54" customFormat="1" ht="15.75" x14ac:dyDescent="0.25">
      <c r="A160" s="74" t="s">
        <v>74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P160" s="75"/>
      <c r="Q160" s="75"/>
    </row>
    <row r="161" spans="1:17" s="54" customFormat="1" ht="15.75" x14ac:dyDescent="0.25">
      <c r="A161" s="72" t="s">
        <v>83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P161" s="75"/>
      <c r="Q161" s="75"/>
    </row>
    <row r="162" spans="1:17" s="54" customFormat="1" ht="15.75" x14ac:dyDescent="0.25">
      <c r="A162" s="72" t="s">
        <v>84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P162" s="75"/>
      <c r="Q162" s="75"/>
    </row>
    <row r="163" spans="1:17" x14ac:dyDescent="0.2">
      <c r="A163" s="188" t="s">
        <v>2</v>
      </c>
      <c r="B163" s="168"/>
      <c r="C163" s="168"/>
      <c r="D163" s="168"/>
      <c r="E163" s="168"/>
      <c r="F163" s="168"/>
      <c r="G163" s="189"/>
      <c r="H163" s="188" t="s">
        <v>3</v>
      </c>
      <c r="I163" s="168"/>
      <c r="J163" s="168"/>
      <c r="K163" s="184" t="s">
        <v>4</v>
      </c>
      <c r="L163" s="168"/>
      <c r="M163" s="169"/>
    </row>
    <row r="164" spans="1:17" x14ac:dyDescent="0.2">
      <c r="A164" s="17" t="s">
        <v>5</v>
      </c>
      <c r="B164" s="174" t="s">
        <v>6</v>
      </c>
      <c r="C164" s="175"/>
      <c r="D164" s="37" t="s">
        <v>7</v>
      </c>
      <c r="E164" s="37" t="s">
        <v>8</v>
      </c>
      <c r="F164" s="37" t="s">
        <v>9</v>
      </c>
      <c r="G164" s="35" t="s">
        <v>10</v>
      </c>
      <c r="H164" s="21" t="s">
        <v>5</v>
      </c>
      <c r="I164" s="190" t="s">
        <v>6</v>
      </c>
      <c r="J164" s="190"/>
      <c r="K164" s="36" t="s">
        <v>5</v>
      </c>
      <c r="L164" s="166" t="s">
        <v>6</v>
      </c>
      <c r="M164" s="167"/>
    </row>
    <row r="165" spans="1:17" s="54" customFormat="1" x14ac:dyDescent="0.2">
      <c r="A165" s="7">
        <v>92085</v>
      </c>
      <c r="B165" s="126" t="s">
        <v>72</v>
      </c>
      <c r="C165" s="127"/>
      <c r="D165" s="31">
        <v>3</v>
      </c>
      <c r="E165" s="31"/>
      <c r="F165" s="31"/>
      <c r="G165" s="12">
        <f>D165+(0.5*E165)+(0.5*F165)</f>
        <v>3</v>
      </c>
      <c r="H165" s="20"/>
      <c r="I165" s="126"/>
      <c r="J165" s="127"/>
      <c r="K165" s="31"/>
      <c r="L165" s="126"/>
      <c r="M165" s="128"/>
      <c r="P165" s="75"/>
      <c r="Q165" s="75"/>
    </row>
    <row r="166" spans="1:17" ht="27" customHeight="1" thickBot="1" x14ac:dyDescent="0.25">
      <c r="A166" s="7">
        <v>96044</v>
      </c>
      <c r="B166" s="126" t="s">
        <v>86</v>
      </c>
      <c r="C166" s="127"/>
      <c r="D166" s="31">
        <v>3</v>
      </c>
      <c r="E166" s="31"/>
      <c r="F166" s="31"/>
      <c r="G166" s="12">
        <v>3</v>
      </c>
      <c r="H166" s="20"/>
      <c r="I166" s="126"/>
      <c r="J166" s="127"/>
      <c r="K166" s="31"/>
      <c r="L166" s="126"/>
      <c r="M166" s="128"/>
      <c r="P166" s="25"/>
      <c r="Q166" s="25"/>
    </row>
    <row r="167" spans="1:17" ht="13.5" thickBot="1" x14ac:dyDescent="0.25">
      <c r="A167" s="83">
        <v>32043</v>
      </c>
      <c r="B167" s="147" t="s">
        <v>78</v>
      </c>
      <c r="C167" s="148"/>
      <c r="D167" s="61">
        <v>3</v>
      </c>
      <c r="E167" s="61"/>
      <c r="F167" s="61"/>
      <c r="G167" s="73">
        <f>D167+(0.5*E167)+(0.5*F167)</f>
        <v>3</v>
      </c>
      <c r="H167" s="29">
        <v>30047</v>
      </c>
      <c r="I167" s="142" t="s">
        <v>20</v>
      </c>
      <c r="J167" s="143"/>
      <c r="K167" s="89"/>
      <c r="L167" s="229"/>
      <c r="M167" s="285"/>
    </row>
    <row r="168" spans="1:17" ht="13.5" thickBot="1" x14ac:dyDescent="0.25">
      <c r="A168" s="9" t="s">
        <v>14</v>
      </c>
      <c r="B168" s="131">
        <f>SUM(D168:F168)</f>
        <v>9</v>
      </c>
      <c r="C168" s="132"/>
      <c r="D168" s="49">
        <f>SUM(D165:D167)</f>
        <v>9</v>
      </c>
      <c r="E168" s="49">
        <f>SUM(E165:E167)</f>
        <v>0</v>
      </c>
      <c r="F168" s="49">
        <f>SUM(F165:F167)</f>
        <v>0</v>
      </c>
      <c r="G168" s="69">
        <f>SUM(G165:G167)</f>
        <v>9</v>
      </c>
      <c r="H168" s="9"/>
      <c r="I168" s="121"/>
      <c r="J168" s="122"/>
      <c r="K168" s="49"/>
      <c r="L168" s="121"/>
      <c r="M168" s="123"/>
    </row>
    <row r="169" spans="1:17" x14ac:dyDescent="0.2">
      <c r="A169" s="70"/>
      <c r="B169" s="71"/>
      <c r="C169" s="71"/>
      <c r="D169" s="70"/>
      <c r="E169" s="70"/>
      <c r="F169" s="70"/>
      <c r="G169" s="70"/>
      <c r="H169" s="70"/>
      <c r="I169" s="70"/>
      <c r="J169" s="70"/>
      <c r="K169" s="70"/>
      <c r="L169" s="70"/>
      <c r="M169" s="70"/>
    </row>
    <row r="170" spans="1:17" ht="15.75" x14ac:dyDescent="0.25">
      <c r="A170" s="1" t="s">
        <v>57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7" x14ac:dyDescent="0.2">
      <c r="A171" s="208" t="s">
        <v>2</v>
      </c>
      <c r="B171" s="209"/>
      <c r="C171" s="209"/>
      <c r="D171" s="209"/>
      <c r="E171" s="209"/>
      <c r="F171" s="209"/>
      <c r="G171" s="210"/>
      <c r="H171" s="188" t="s">
        <v>3</v>
      </c>
      <c r="I171" s="168"/>
      <c r="J171" s="168"/>
      <c r="K171" s="168" t="s">
        <v>4</v>
      </c>
      <c r="L171" s="168"/>
      <c r="M171" s="169"/>
    </row>
    <row r="172" spans="1:17" x14ac:dyDescent="0.2">
      <c r="A172" s="17" t="s">
        <v>5</v>
      </c>
      <c r="B172" s="174" t="s">
        <v>6</v>
      </c>
      <c r="C172" s="175"/>
      <c r="D172" s="37" t="s">
        <v>7</v>
      </c>
      <c r="E172" s="37" t="s">
        <v>8</v>
      </c>
      <c r="F172" s="37" t="s">
        <v>9</v>
      </c>
      <c r="G172" s="35" t="s">
        <v>10</v>
      </c>
      <c r="H172" s="17" t="s">
        <v>5</v>
      </c>
      <c r="I172" s="166" t="s">
        <v>6</v>
      </c>
      <c r="J172" s="166"/>
      <c r="K172" s="37" t="s">
        <v>5</v>
      </c>
      <c r="L172" s="166" t="s">
        <v>6</v>
      </c>
      <c r="M172" s="167"/>
    </row>
    <row r="173" spans="1:17" x14ac:dyDescent="0.2">
      <c r="A173" s="7">
        <v>31024</v>
      </c>
      <c r="B173" s="126" t="s">
        <v>54</v>
      </c>
      <c r="C173" s="127"/>
      <c r="D173" s="31">
        <v>3</v>
      </c>
      <c r="E173" s="31"/>
      <c r="F173" s="31"/>
      <c r="G173" s="8">
        <f>D173+(0.5*E173)+(0.5*F173)</f>
        <v>3</v>
      </c>
      <c r="H173" s="7">
        <v>30037</v>
      </c>
      <c r="I173" s="126" t="s">
        <v>38</v>
      </c>
      <c r="J173" s="127"/>
      <c r="K173" s="31"/>
      <c r="L173" s="126"/>
      <c r="M173" s="128"/>
    </row>
    <row r="174" spans="1:17" ht="14.45" customHeight="1" x14ac:dyDescent="0.2">
      <c r="A174" s="140">
        <v>31025</v>
      </c>
      <c r="B174" s="142" t="s">
        <v>110</v>
      </c>
      <c r="C174" s="143"/>
      <c r="D174" s="133">
        <v>3</v>
      </c>
      <c r="E174" s="133"/>
      <c r="F174" s="133"/>
      <c r="G174" s="179">
        <f>D174+(0.5*E174)+(0.5*F174)</f>
        <v>3</v>
      </c>
      <c r="H174" s="85">
        <v>30077</v>
      </c>
      <c r="I174" s="152" t="s">
        <v>29</v>
      </c>
      <c r="J174" s="152"/>
      <c r="K174" s="152"/>
      <c r="L174" s="152"/>
      <c r="M174" s="177"/>
    </row>
    <row r="175" spans="1:17" ht="14.45" customHeight="1" thickBot="1" x14ac:dyDescent="0.25">
      <c r="A175" s="193"/>
      <c r="B175" s="162"/>
      <c r="C175" s="192"/>
      <c r="D175" s="134"/>
      <c r="E175" s="134"/>
      <c r="F175" s="134"/>
      <c r="G175" s="180"/>
      <c r="H175" s="27">
        <v>90025</v>
      </c>
      <c r="I175" s="176" t="s">
        <v>73</v>
      </c>
      <c r="J175" s="176"/>
      <c r="K175" s="176"/>
      <c r="L175" s="176"/>
      <c r="M175" s="178"/>
    </row>
    <row r="176" spans="1:17" ht="69" customHeight="1" x14ac:dyDescent="0.2">
      <c r="A176" s="138">
        <v>31027</v>
      </c>
      <c r="B176" s="147" t="s">
        <v>63</v>
      </c>
      <c r="C176" s="148"/>
      <c r="D176" s="145"/>
      <c r="E176" s="145">
        <v>8</v>
      </c>
      <c r="F176" s="145"/>
      <c r="G176" s="227">
        <f>D176+(0.5*E176)+(0.5*F176)</f>
        <v>4</v>
      </c>
      <c r="H176" s="225" t="s">
        <v>64</v>
      </c>
      <c r="I176" s="226"/>
      <c r="J176" s="226"/>
      <c r="K176" s="133"/>
      <c r="L176" s="142"/>
      <c r="M176" s="153"/>
    </row>
    <row r="177" spans="1:17" ht="13.5" customHeight="1" thickBot="1" x14ac:dyDescent="0.25">
      <c r="A177" s="139"/>
      <c r="B177" s="149"/>
      <c r="C177" s="150"/>
      <c r="D177" s="146"/>
      <c r="E177" s="146"/>
      <c r="F177" s="146"/>
      <c r="G177" s="228"/>
      <c r="H177" s="27">
        <v>30997</v>
      </c>
      <c r="I177" s="176" t="s">
        <v>66</v>
      </c>
      <c r="J177" s="176"/>
      <c r="K177" s="134"/>
      <c r="L177" s="162"/>
      <c r="M177" s="163"/>
    </row>
    <row r="178" spans="1:17" ht="13.5" thickBot="1" x14ac:dyDescent="0.25">
      <c r="A178" s="9" t="s">
        <v>14</v>
      </c>
      <c r="B178" s="131">
        <f>SUM(D178:F178)</f>
        <v>14</v>
      </c>
      <c r="C178" s="132"/>
      <c r="D178" s="49">
        <f>SUM(D173:D177)</f>
        <v>6</v>
      </c>
      <c r="E178" s="49">
        <f>SUM(E173:E177)</f>
        <v>8</v>
      </c>
      <c r="F178" s="49">
        <f>SUM(F173:F177)</f>
        <v>0</v>
      </c>
      <c r="G178" s="69">
        <f>SUM(G173:G177)</f>
        <v>10</v>
      </c>
      <c r="H178" s="9"/>
      <c r="I178" s="121"/>
      <c r="J178" s="122"/>
      <c r="K178" s="49"/>
      <c r="L178" s="121"/>
      <c r="M178" s="123"/>
    </row>
    <row r="179" spans="1:17" x14ac:dyDescent="0.2">
      <c r="A179" s="70"/>
      <c r="B179" s="71"/>
      <c r="C179" s="71"/>
      <c r="D179" s="70"/>
      <c r="E179" s="70"/>
      <c r="F179" s="70"/>
      <c r="G179" s="70"/>
      <c r="H179" s="70"/>
      <c r="I179" s="70"/>
      <c r="J179" s="70"/>
      <c r="K179" s="70"/>
      <c r="L179" s="70"/>
      <c r="M179" s="70"/>
    </row>
    <row r="180" spans="1:17" ht="15.75" x14ac:dyDescent="0.25">
      <c r="A180" s="1" t="s">
        <v>69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7" ht="15.75" x14ac:dyDescent="0.25">
      <c r="A181" s="74" t="s">
        <v>74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7" s="54" customFormat="1" ht="15.75" x14ac:dyDescent="0.25">
      <c r="A182" s="72" t="s">
        <v>83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P182" s="75"/>
      <c r="Q182" s="75"/>
    </row>
    <row r="183" spans="1:17" s="54" customFormat="1" ht="15.75" x14ac:dyDescent="0.25">
      <c r="A183" s="72" t="s">
        <v>84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P183" s="75"/>
      <c r="Q183" s="75"/>
    </row>
    <row r="184" spans="1:17" x14ac:dyDescent="0.2">
      <c r="A184" s="208" t="s">
        <v>2</v>
      </c>
      <c r="B184" s="209"/>
      <c r="C184" s="209"/>
      <c r="D184" s="209"/>
      <c r="E184" s="209"/>
      <c r="F184" s="209"/>
      <c r="G184" s="210"/>
      <c r="H184" s="188" t="s">
        <v>3</v>
      </c>
      <c r="I184" s="168"/>
      <c r="J184" s="168"/>
      <c r="K184" s="168" t="s">
        <v>4</v>
      </c>
      <c r="L184" s="168"/>
      <c r="M184" s="169"/>
    </row>
    <row r="185" spans="1:17" x14ac:dyDescent="0.2">
      <c r="A185" s="17" t="s">
        <v>5</v>
      </c>
      <c r="B185" s="174" t="s">
        <v>6</v>
      </c>
      <c r="C185" s="175"/>
      <c r="D185" s="37" t="s">
        <v>7</v>
      </c>
      <c r="E185" s="37" t="s">
        <v>8</v>
      </c>
      <c r="F185" s="37" t="s">
        <v>9</v>
      </c>
      <c r="G185" s="35" t="s">
        <v>10</v>
      </c>
      <c r="H185" s="17" t="s">
        <v>5</v>
      </c>
      <c r="I185" s="166" t="s">
        <v>6</v>
      </c>
      <c r="J185" s="166"/>
      <c r="K185" s="37" t="s">
        <v>5</v>
      </c>
      <c r="L185" s="166" t="s">
        <v>6</v>
      </c>
      <c r="M185" s="167"/>
    </row>
    <row r="186" spans="1:17" x14ac:dyDescent="0.2">
      <c r="A186" s="7">
        <v>92085</v>
      </c>
      <c r="B186" s="126" t="s">
        <v>72</v>
      </c>
      <c r="C186" s="127"/>
      <c r="D186" s="31">
        <v>3</v>
      </c>
      <c r="E186" s="31"/>
      <c r="F186" s="31"/>
      <c r="G186" s="12">
        <f>D186+(0.5*E186)+(0.5*F186)</f>
        <v>3</v>
      </c>
      <c r="H186" s="20"/>
      <c r="I186" s="126"/>
      <c r="J186" s="127"/>
      <c r="K186" s="31"/>
      <c r="L186" s="126"/>
      <c r="M186" s="128"/>
    </row>
    <row r="187" spans="1:17" ht="27" customHeight="1" thickBot="1" x14ac:dyDescent="0.25">
      <c r="A187" s="7">
        <v>96044</v>
      </c>
      <c r="B187" s="126" t="s">
        <v>86</v>
      </c>
      <c r="C187" s="127"/>
      <c r="D187" s="31">
        <v>3</v>
      </c>
      <c r="E187" s="31"/>
      <c r="F187" s="31"/>
      <c r="G187" s="12">
        <v>3</v>
      </c>
      <c r="H187" s="20"/>
      <c r="I187" s="126"/>
      <c r="J187" s="127"/>
      <c r="K187" s="31"/>
      <c r="L187" s="126"/>
      <c r="M187" s="128"/>
      <c r="P187" s="25"/>
      <c r="Q187" s="25"/>
    </row>
    <row r="188" spans="1:17" ht="14.25" customHeight="1" thickBot="1" x14ac:dyDescent="0.25">
      <c r="A188" s="29">
        <v>31026</v>
      </c>
      <c r="B188" s="142" t="s">
        <v>97</v>
      </c>
      <c r="C188" s="143"/>
      <c r="D188" s="32">
        <v>3</v>
      </c>
      <c r="E188" s="32"/>
      <c r="F188" s="32"/>
      <c r="G188" s="73">
        <f>D188+(0.5*E188)+(0.5*F188)</f>
        <v>3</v>
      </c>
      <c r="H188" s="85">
        <v>30077</v>
      </c>
      <c r="I188" s="152" t="s">
        <v>29</v>
      </c>
      <c r="J188" s="152"/>
      <c r="K188" s="32"/>
      <c r="L188" s="142"/>
      <c r="M188" s="153"/>
      <c r="P188" s="25"/>
      <c r="Q188" s="25"/>
    </row>
    <row r="189" spans="1:17" ht="13.5" thickBot="1" x14ac:dyDescent="0.25">
      <c r="A189" s="9" t="s">
        <v>14</v>
      </c>
      <c r="B189" s="131">
        <f>SUM(D189:F189)</f>
        <v>9</v>
      </c>
      <c r="C189" s="132"/>
      <c r="D189" s="49">
        <f>SUM(D186:D188)</f>
        <v>9</v>
      </c>
      <c r="E189" s="49">
        <f>SUM(E186:E188)</f>
        <v>0</v>
      </c>
      <c r="F189" s="49">
        <f>SUM(F186:F188)</f>
        <v>0</v>
      </c>
      <c r="G189" s="69">
        <f>SUM(G186:G188)</f>
        <v>9</v>
      </c>
      <c r="H189" s="9"/>
      <c r="I189" s="121"/>
      <c r="J189" s="122"/>
      <c r="K189" s="49"/>
      <c r="L189" s="121"/>
      <c r="M189" s="123"/>
    </row>
    <row r="190" spans="1:17" ht="27" customHeight="1" x14ac:dyDescent="0.2">
      <c r="A190" s="256" t="s">
        <v>85</v>
      </c>
      <c r="B190" s="256"/>
      <c r="C190" s="256"/>
      <c r="D190" s="256"/>
      <c r="E190" s="256"/>
      <c r="F190" s="256"/>
      <c r="G190" s="256"/>
      <c r="H190" s="256"/>
      <c r="I190" s="256"/>
      <c r="J190" s="256"/>
      <c r="K190" s="256"/>
      <c r="L190" s="256"/>
      <c r="M190" s="256"/>
    </row>
    <row r="191" spans="1:17" ht="27" customHeight="1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</row>
    <row r="192" spans="1:17" s="99" customFormat="1" ht="18" customHeight="1" thickBot="1" x14ac:dyDescent="0.3">
      <c r="A192" s="98" t="s">
        <v>98</v>
      </c>
      <c r="B192" s="98"/>
      <c r="C192" s="71"/>
      <c r="D192" s="70"/>
      <c r="E192" s="70"/>
      <c r="F192" s="70"/>
      <c r="G192" s="70"/>
      <c r="H192" s="55"/>
      <c r="I192" s="55"/>
      <c r="J192" s="55"/>
      <c r="K192" s="55"/>
      <c r="L192" s="55"/>
      <c r="M192" s="55"/>
    </row>
    <row r="193" spans="1:20" s="99" customFormat="1" ht="15.75" thickBot="1" x14ac:dyDescent="0.3">
      <c r="A193" s="188" t="s">
        <v>2</v>
      </c>
      <c r="B193" s="168"/>
      <c r="C193" s="168"/>
      <c r="D193" s="168"/>
      <c r="E193" s="168"/>
      <c r="F193" s="168"/>
      <c r="G193" s="169"/>
      <c r="H193" s="188" t="s">
        <v>3</v>
      </c>
      <c r="I193" s="168"/>
      <c r="J193" s="168"/>
      <c r="K193" s="168" t="s">
        <v>4</v>
      </c>
      <c r="L193" s="168"/>
      <c r="M193" s="169"/>
      <c r="O193" s="100"/>
      <c r="P193" s="100"/>
    </row>
    <row r="194" spans="1:20" s="99" customFormat="1" ht="15.75" thickBot="1" x14ac:dyDescent="0.3">
      <c r="A194" s="21" t="s">
        <v>5</v>
      </c>
      <c r="B194" s="190" t="s">
        <v>6</v>
      </c>
      <c r="C194" s="190"/>
      <c r="D194" s="81" t="s">
        <v>7</v>
      </c>
      <c r="E194" s="81" t="s">
        <v>8</v>
      </c>
      <c r="F194" s="81" t="s">
        <v>9</v>
      </c>
      <c r="G194" s="101" t="s">
        <v>10</v>
      </c>
      <c r="H194" s="17" t="s">
        <v>5</v>
      </c>
      <c r="I194" s="166" t="s">
        <v>6</v>
      </c>
      <c r="J194" s="166"/>
      <c r="K194" s="37" t="s">
        <v>5</v>
      </c>
      <c r="L194" s="166" t="s">
        <v>6</v>
      </c>
      <c r="M194" s="167"/>
    </row>
    <row r="195" spans="1:20" s="99" customFormat="1" ht="15.75" customHeight="1" thickBot="1" x14ac:dyDescent="0.3">
      <c r="A195" s="7">
        <v>60098</v>
      </c>
      <c r="B195" s="126" t="s">
        <v>99</v>
      </c>
      <c r="C195" s="127"/>
      <c r="D195" s="31">
        <v>3</v>
      </c>
      <c r="E195" s="31"/>
      <c r="F195" s="31"/>
      <c r="G195" s="102">
        <f>D195+(0.5*E195)+(0.5*F195)</f>
        <v>3</v>
      </c>
      <c r="H195" s="7"/>
      <c r="I195" s="126"/>
      <c r="J195" s="127"/>
      <c r="K195" s="31"/>
      <c r="L195" s="126"/>
      <c r="M195" s="128"/>
    </row>
    <row r="196" spans="1:20" s="99" customFormat="1" ht="15.75" thickBot="1" x14ac:dyDescent="0.3">
      <c r="A196" s="103" t="s">
        <v>100</v>
      </c>
      <c r="B196" s="282">
        <f>SUM(D196:F196)</f>
        <v>3</v>
      </c>
      <c r="C196" s="282"/>
      <c r="D196" s="104">
        <f>SUM(D195)</f>
        <v>3</v>
      </c>
      <c r="E196" s="104">
        <f>SUM(E195)</f>
        <v>0</v>
      </c>
      <c r="F196" s="104">
        <f>SUM(F195)</f>
        <v>0</v>
      </c>
      <c r="G196" s="104">
        <f>SUM(G195)</f>
        <v>3</v>
      </c>
      <c r="H196" s="105"/>
      <c r="I196" s="283"/>
      <c r="J196" s="283"/>
      <c r="K196" s="106"/>
      <c r="L196" s="283"/>
      <c r="M196" s="284"/>
    </row>
    <row r="197" spans="1:20" s="99" customFormat="1" ht="15" x14ac:dyDescent="0.25">
      <c r="A197" s="120" t="s">
        <v>111</v>
      </c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</row>
    <row r="198" spans="1:20" customFormat="1" ht="15.75" customHeight="1" x14ac:dyDescent="0.25">
      <c r="A198" s="118" t="s">
        <v>112</v>
      </c>
      <c r="B198" s="55"/>
      <c r="C198" s="55"/>
      <c r="D198" s="55"/>
      <c r="E198" s="55"/>
      <c r="F198" s="55"/>
      <c r="G198" s="55"/>
      <c r="I198" s="119"/>
      <c r="J198" s="119"/>
      <c r="K198" s="55"/>
      <c r="L198" s="55"/>
      <c r="M198" s="55"/>
      <c r="T198" s="99"/>
    </row>
    <row r="199" spans="1:20" ht="15.75" customHeight="1" x14ac:dyDescent="0.2">
      <c r="A199" s="255" t="s">
        <v>53</v>
      </c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</row>
    <row r="200" spans="1:20" x14ac:dyDescent="0.2">
      <c r="A200" s="255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</row>
    <row r="201" spans="1:20" x14ac:dyDescent="0.2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</row>
    <row r="204" spans="1:20" ht="15.75" x14ac:dyDescent="0.2">
      <c r="A204" s="92"/>
    </row>
  </sheetData>
  <mergeCells count="521">
    <mergeCell ref="L75:M75"/>
    <mergeCell ref="I75:J75"/>
    <mergeCell ref="B76:C77"/>
    <mergeCell ref="I88:J88"/>
    <mergeCell ref="B87:C88"/>
    <mergeCell ref="D87:D88"/>
    <mergeCell ref="E87:E88"/>
    <mergeCell ref="F87:F88"/>
    <mergeCell ref="G87:G88"/>
    <mergeCell ref="B86:C86"/>
    <mergeCell ref="A84:G84"/>
    <mergeCell ref="H84:J84"/>
    <mergeCell ref="I77:J77"/>
    <mergeCell ref="I78:J78"/>
    <mergeCell ref="I87:J87"/>
    <mergeCell ref="B16:C16"/>
    <mergeCell ref="I16:J16"/>
    <mergeCell ref="B17:C17"/>
    <mergeCell ref="I17:J17"/>
    <mergeCell ref="I29:J29"/>
    <mergeCell ref="A27:A28"/>
    <mergeCell ref="I23:J23"/>
    <mergeCell ref="I26:J26"/>
    <mergeCell ref="B26:C26"/>
    <mergeCell ref="F27:F28"/>
    <mergeCell ref="A24:A25"/>
    <mergeCell ref="A20:G20"/>
    <mergeCell ref="H20:J20"/>
    <mergeCell ref="B22:C23"/>
    <mergeCell ref="D22:D23"/>
    <mergeCell ref="E22:E23"/>
    <mergeCell ref="F22:F23"/>
    <mergeCell ref="F24:F25"/>
    <mergeCell ref="G24:G25"/>
    <mergeCell ref="I22:J22"/>
    <mergeCell ref="I24:J24"/>
    <mergeCell ref="I27:J28"/>
    <mergeCell ref="A22:A23"/>
    <mergeCell ref="L194:M194"/>
    <mergeCell ref="B195:C195"/>
    <mergeCell ref="I195:J195"/>
    <mergeCell ref="L195:M195"/>
    <mergeCell ref="A131:A133"/>
    <mergeCell ref="A152:A153"/>
    <mergeCell ref="A150:G150"/>
    <mergeCell ref="A140:A142"/>
    <mergeCell ref="I138:J138"/>
    <mergeCell ref="L139:M139"/>
    <mergeCell ref="K145:M145"/>
    <mergeCell ref="F140:F142"/>
    <mergeCell ref="G140:G142"/>
    <mergeCell ref="B154:C156"/>
    <mergeCell ref="D154:D156"/>
    <mergeCell ref="E154:E156"/>
    <mergeCell ref="F154:F156"/>
    <mergeCell ref="G154:G156"/>
    <mergeCell ref="K152:K153"/>
    <mergeCell ref="B151:C151"/>
    <mergeCell ref="B152:C153"/>
    <mergeCell ref="I157:J157"/>
    <mergeCell ref="A72:A74"/>
    <mergeCell ref="B72:C74"/>
    <mergeCell ref="D72:D74"/>
    <mergeCell ref="E72:E74"/>
    <mergeCell ref="F72:F74"/>
    <mergeCell ref="G72:G74"/>
    <mergeCell ref="I73:J73"/>
    <mergeCell ref="I74:J74"/>
    <mergeCell ref="L73:M73"/>
    <mergeCell ref="L74:M74"/>
    <mergeCell ref="I72:J72"/>
    <mergeCell ref="L196:M196"/>
    <mergeCell ref="H163:J163"/>
    <mergeCell ref="K163:M163"/>
    <mergeCell ref="I151:J151"/>
    <mergeCell ref="B167:C167"/>
    <mergeCell ref="B166:C166"/>
    <mergeCell ref="I166:J166"/>
    <mergeCell ref="L167:M167"/>
    <mergeCell ref="H171:J171"/>
    <mergeCell ref="A171:G171"/>
    <mergeCell ref="A154:A156"/>
    <mergeCell ref="B168:C168"/>
    <mergeCell ref="I168:J168"/>
    <mergeCell ref="A163:G163"/>
    <mergeCell ref="L166:M166"/>
    <mergeCell ref="B164:C164"/>
    <mergeCell ref="I164:J164"/>
    <mergeCell ref="L164:M164"/>
    <mergeCell ref="B165:C165"/>
    <mergeCell ref="I165:J165"/>
    <mergeCell ref="L165:M165"/>
    <mergeCell ref="L168:M168"/>
    <mergeCell ref="B194:C194"/>
    <mergeCell ref="I194:J194"/>
    <mergeCell ref="E42:E43"/>
    <mergeCell ref="F42:F43"/>
    <mergeCell ref="G42:G43"/>
    <mergeCell ref="I42:J42"/>
    <mergeCell ref="K134:M134"/>
    <mergeCell ref="L143:M144"/>
    <mergeCell ref="K143:K144"/>
    <mergeCell ref="F152:F153"/>
    <mergeCell ref="G152:G153"/>
    <mergeCell ref="I152:J152"/>
    <mergeCell ref="E140:E142"/>
    <mergeCell ref="L138:M138"/>
    <mergeCell ref="H145:J145"/>
    <mergeCell ref="K140:K142"/>
    <mergeCell ref="H134:J134"/>
    <mergeCell ref="L140:M142"/>
    <mergeCell ref="K150:M150"/>
    <mergeCell ref="L151:M151"/>
    <mergeCell ref="I144:J144"/>
    <mergeCell ref="L152:M153"/>
    <mergeCell ref="I153:J153"/>
    <mergeCell ref="K137:M137"/>
    <mergeCell ref="I109:J109"/>
    <mergeCell ref="L109:M109"/>
    <mergeCell ref="B39:C39"/>
    <mergeCell ref="K36:M36"/>
    <mergeCell ref="L41:M41"/>
    <mergeCell ref="B42:C43"/>
    <mergeCell ref="B78:C78"/>
    <mergeCell ref="I79:J79"/>
    <mergeCell ref="B85:C85"/>
    <mergeCell ref="A76:A77"/>
    <mergeCell ref="I76:J76"/>
    <mergeCell ref="A59:A60"/>
    <mergeCell ref="I57:J57"/>
    <mergeCell ref="I53:J53"/>
    <mergeCell ref="I40:J40"/>
    <mergeCell ref="D57:D58"/>
    <mergeCell ref="B56:C56"/>
    <mergeCell ref="B46:C46"/>
    <mergeCell ref="B45:C45"/>
    <mergeCell ref="B55:C55"/>
    <mergeCell ref="I55:J55"/>
    <mergeCell ref="F53:F54"/>
    <mergeCell ref="G53:G54"/>
    <mergeCell ref="A57:A58"/>
    <mergeCell ref="A42:A43"/>
    <mergeCell ref="D42:D43"/>
    <mergeCell ref="L27:M27"/>
    <mergeCell ref="G22:G23"/>
    <mergeCell ref="L22:M23"/>
    <mergeCell ref="L26:M26"/>
    <mergeCell ref="L28:M28"/>
    <mergeCell ref="G27:G28"/>
    <mergeCell ref="L24:M25"/>
    <mergeCell ref="L54:M54"/>
    <mergeCell ref="L39:M39"/>
    <mergeCell ref="L52:M52"/>
    <mergeCell ref="L38:M38"/>
    <mergeCell ref="I54:J54"/>
    <mergeCell ref="K22:K23"/>
    <mergeCell ref="H27:H28"/>
    <mergeCell ref="G59:G60"/>
    <mergeCell ref="I60:J60"/>
    <mergeCell ref="I56:J56"/>
    <mergeCell ref="I58:J58"/>
    <mergeCell ref="G57:G58"/>
    <mergeCell ref="E57:E58"/>
    <mergeCell ref="I59:J59"/>
    <mergeCell ref="I25:J25"/>
    <mergeCell ref="I43:J43"/>
    <mergeCell ref="I39:J39"/>
    <mergeCell ref="F57:F58"/>
    <mergeCell ref="K57:K58"/>
    <mergeCell ref="I46:J46"/>
    <mergeCell ref="A50:G50"/>
    <mergeCell ref="H50:J50"/>
    <mergeCell ref="K24:K25"/>
    <mergeCell ref="B59:C60"/>
    <mergeCell ref="B29:C29"/>
    <mergeCell ref="B53:C54"/>
    <mergeCell ref="D53:D54"/>
    <mergeCell ref="E53:E54"/>
    <mergeCell ref="B37:C37"/>
    <mergeCell ref="L131:M133"/>
    <mergeCell ref="K131:K133"/>
    <mergeCell ref="G131:G133"/>
    <mergeCell ref="F131:F133"/>
    <mergeCell ref="E131:E133"/>
    <mergeCell ref="I133:J133"/>
    <mergeCell ref="I98:J98"/>
    <mergeCell ref="A106:G106"/>
    <mergeCell ref="H106:J106"/>
    <mergeCell ref="K106:M106"/>
    <mergeCell ref="L120:M120"/>
    <mergeCell ref="H131:J132"/>
    <mergeCell ref="L128:M130"/>
    <mergeCell ref="K128:K130"/>
    <mergeCell ref="A118:A119"/>
    <mergeCell ref="B109:C109"/>
    <mergeCell ref="A199:M201"/>
    <mergeCell ref="A176:A177"/>
    <mergeCell ref="B176:C177"/>
    <mergeCell ref="D176:D177"/>
    <mergeCell ref="E176:E177"/>
    <mergeCell ref="F176:F177"/>
    <mergeCell ref="G176:G177"/>
    <mergeCell ref="H176:J176"/>
    <mergeCell ref="K176:K177"/>
    <mergeCell ref="L176:M177"/>
    <mergeCell ref="B178:C178"/>
    <mergeCell ref="I178:J178"/>
    <mergeCell ref="L178:M178"/>
    <mergeCell ref="B189:C189"/>
    <mergeCell ref="I189:J189"/>
    <mergeCell ref="L189:M189"/>
    <mergeCell ref="L185:M185"/>
    <mergeCell ref="B188:C188"/>
    <mergeCell ref="A184:G184"/>
    <mergeCell ref="H184:J184"/>
    <mergeCell ref="A193:G193"/>
    <mergeCell ref="A190:M190"/>
    <mergeCell ref="B196:C196"/>
    <mergeCell ref="I196:J196"/>
    <mergeCell ref="H193:J193"/>
    <mergeCell ref="K193:M193"/>
    <mergeCell ref="I188:J188"/>
    <mergeCell ref="B140:C142"/>
    <mergeCell ref="I118:J118"/>
    <mergeCell ref="I126:J126"/>
    <mergeCell ref="A125:A126"/>
    <mergeCell ref="B120:C120"/>
    <mergeCell ref="I120:J120"/>
    <mergeCell ref="G118:G119"/>
    <mergeCell ref="F118:F119"/>
    <mergeCell ref="F125:F126"/>
    <mergeCell ref="I125:J125"/>
    <mergeCell ref="G125:G126"/>
    <mergeCell ref="E118:E119"/>
    <mergeCell ref="D118:D119"/>
    <mergeCell ref="B118:C119"/>
    <mergeCell ref="I119:J119"/>
    <mergeCell ref="E125:E126"/>
    <mergeCell ref="B124:C124"/>
    <mergeCell ref="I127:J127"/>
    <mergeCell ref="L127:M127"/>
    <mergeCell ref="B125:C126"/>
    <mergeCell ref="D125:D126"/>
    <mergeCell ref="B138:C138"/>
    <mergeCell ref="B139:C139"/>
    <mergeCell ref="F143:F144"/>
    <mergeCell ref="H143:J143"/>
    <mergeCell ref="G143:G144"/>
    <mergeCell ref="D143:D144"/>
    <mergeCell ref="E128:E130"/>
    <mergeCell ref="D131:D133"/>
    <mergeCell ref="E143:E144"/>
    <mergeCell ref="A137:G137"/>
    <mergeCell ref="H137:J137"/>
    <mergeCell ref="I139:J139"/>
    <mergeCell ref="I140:J140"/>
    <mergeCell ref="I142:J142"/>
    <mergeCell ref="I141:J141"/>
    <mergeCell ref="B131:C133"/>
    <mergeCell ref="B134:C134"/>
    <mergeCell ref="A143:A144"/>
    <mergeCell ref="A174:A175"/>
    <mergeCell ref="B174:C175"/>
    <mergeCell ref="D174:D175"/>
    <mergeCell ref="E174:E175"/>
    <mergeCell ref="I85:J85"/>
    <mergeCell ref="G128:G130"/>
    <mergeCell ref="K98:K99"/>
    <mergeCell ref="B61:C61"/>
    <mergeCell ref="A98:A99"/>
    <mergeCell ref="B98:C99"/>
    <mergeCell ref="K96:M96"/>
    <mergeCell ref="I91:J91"/>
    <mergeCell ref="A96:G96"/>
    <mergeCell ref="H96:J96"/>
    <mergeCell ref="L92:M92"/>
    <mergeCell ref="B97:C97"/>
    <mergeCell ref="I97:J97"/>
    <mergeCell ref="L97:M97"/>
    <mergeCell ref="A89:A91"/>
    <mergeCell ref="B89:C91"/>
    <mergeCell ref="G89:G91"/>
    <mergeCell ref="F89:F91"/>
    <mergeCell ref="E89:E91"/>
    <mergeCell ref="H150:J150"/>
    <mergeCell ref="L29:M29"/>
    <mergeCell ref="L40:M40"/>
    <mergeCell ref="B13:C13"/>
    <mergeCell ref="I30:J30"/>
    <mergeCell ref="I37:J37"/>
    <mergeCell ref="B38:C38"/>
    <mergeCell ref="I38:J38"/>
    <mergeCell ref="L14:M14"/>
    <mergeCell ref="B15:C15"/>
    <mergeCell ref="L16:M16"/>
    <mergeCell ref="L17:M17"/>
    <mergeCell ref="L30:M30"/>
    <mergeCell ref="L31:M31"/>
    <mergeCell ref="B27:C28"/>
    <mergeCell ref="E27:E28"/>
    <mergeCell ref="D27:D28"/>
    <mergeCell ref="B30:C30"/>
    <mergeCell ref="K20:M20"/>
    <mergeCell ref="B21:C21"/>
    <mergeCell ref="I21:J21"/>
    <mergeCell ref="L21:M21"/>
    <mergeCell ref="B24:C25"/>
    <mergeCell ref="D24:D25"/>
    <mergeCell ref="E24:E25"/>
    <mergeCell ref="B10:C10"/>
    <mergeCell ref="I10:J10"/>
    <mergeCell ref="L10:M10"/>
    <mergeCell ref="I11:J11"/>
    <mergeCell ref="L11:M11"/>
    <mergeCell ref="I13:J13"/>
    <mergeCell ref="B11:C11"/>
    <mergeCell ref="B4:C4"/>
    <mergeCell ref="L15:M15"/>
    <mergeCell ref="I15:J15"/>
    <mergeCell ref="B14:C14"/>
    <mergeCell ref="H4:M4"/>
    <mergeCell ref="B12:C12"/>
    <mergeCell ref="I12:J12"/>
    <mergeCell ref="I14:J14"/>
    <mergeCell ref="L12:M12"/>
    <mergeCell ref="A1:G1"/>
    <mergeCell ref="H1:J1"/>
    <mergeCell ref="K1:M1"/>
    <mergeCell ref="B2:C2"/>
    <mergeCell ref="I2:J2"/>
    <mergeCell ref="L2:M2"/>
    <mergeCell ref="B3:C3"/>
    <mergeCell ref="H3:M3"/>
    <mergeCell ref="A9:G9"/>
    <mergeCell ref="H9:J9"/>
    <mergeCell ref="K9:M9"/>
    <mergeCell ref="B31:C31"/>
    <mergeCell ref="I31:J31"/>
    <mergeCell ref="B44:C44"/>
    <mergeCell ref="I44:J44"/>
    <mergeCell ref="B40:C40"/>
    <mergeCell ref="B75:C75"/>
    <mergeCell ref="G76:G77"/>
    <mergeCell ref="F76:F77"/>
    <mergeCell ref="E76:E77"/>
    <mergeCell ref="D76:D77"/>
    <mergeCell ref="A68:G68"/>
    <mergeCell ref="B71:C71"/>
    <mergeCell ref="H68:J68"/>
    <mergeCell ref="B62:C62"/>
    <mergeCell ref="I62:J62"/>
    <mergeCell ref="B69:C69"/>
    <mergeCell ref="I45:J45"/>
    <mergeCell ref="B51:C51"/>
    <mergeCell ref="A36:G36"/>
    <mergeCell ref="H36:J36"/>
    <mergeCell ref="B41:C41"/>
    <mergeCell ref="I41:J41"/>
    <mergeCell ref="A53:A54"/>
    <mergeCell ref="I69:J69"/>
    <mergeCell ref="K87:K88"/>
    <mergeCell ref="L118:M119"/>
    <mergeCell ref="K118:K119"/>
    <mergeCell ref="D89:D91"/>
    <mergeCell ref="I89:J89"/>
    <mergeCell ref="I90:J90"/>
    <mergeCell ref="B70:C70"/>
    <mergeCell ref="B47:C47"/>
    <mergeCell ref="I47:J47"/>
    <mergeCell ref="B52:C52"/>
    <mergeCell ref="I52:J52"/>
    <mergeCell ref="D98:D99"/>
    <mergeCell ref="E98:E99"/>
    <mergeCell ref="I80:J80"/>
    <mergeCell ref="L59:M59"/>
    <mergeCell ref="L47:M47"/>
    <mergeCell ref="B63:C63"/>
    <mergeCell ref="I63:J63"/>
    <mergeCell ref="I71:J71"/>
    <mergeCell ref="L55:M55"/>
    <mergeCell ref="I86:J86"/>
    <mergeCell ref="L86:M86"/>
    <mergeCell ref="B81:C81"/>
    <mergeCell ref="I81:J81"/>
    <mergeCell ref="I51:J51"/>
    <mergeCell ref="B57:C58"/>
    <mergeCell ref="I70:J70"/>
    <mergeCell ref="D59:D60"/>
    <mergeCell ref="E59:E60"/>
    <mergeCell ref="F59:F60"/>
    <mergeCell ref="L53:M53"/>
    <mergeCell ref="K125:K126"/>
    <mergeCell ref="B117:C117"/>
    <mergeCell ref="I117:J117"/>
    <mergeCell ref="K116:M116"/>
    <mergeCell ref="L117:M117"/>
    <mergeCell ref="B111:C111"/>
    <mergeCell ref="I102:J102"/>
    <mergeCell ref="G101:G102"/>
    <mergeCell ref="F101:F102"/>
    <mergeCell ref="E101:E102"/>
    <mergeCell ref="A116:G116"/>
    <mergeCell ref="H116:J116"/>
    <mergeCell ref="L107:M107"/>
    <mergeCell ref="L56:M56"/>
    <mergeCell ref="L93:M93"/>
    <mergeCell ref="L61:M61"/>
    <mergeCell ref="K68:M68"/>
    <mergeCell ref="L101:M102"/>
    <mergeCell ref="K101:K102"/>
    <mergeCell ref="L13:M13"/>
    <mergeCell ref="D152:D153"/>
    <mergeCell ref="E152:E153"/>
    <mergeCell ref="B143:C144"/>
    <mergeCell ref="D140:D142"/>
    <mergeCell ref="K123:M123"/>
    <mergeCell ref="L124:M124"/>
    <mergeCell ref="F128:F130"/>
    <mergeCell ref="I129:J129"/>
    <mergeCell ref="I128:J128"/>
    <mergeCell ref="I130:J130"/>
    <mergeCell ref="A123:G123"/>
    <mergeCell ref="H123:J123"/>
    <mergeCell ref="I124:J124"/>
    <mergeCell ref="D128:D130"/>
    <mergeCell ref="B128:C130"/>
    <mergeCell ref="A128:A130"/>
    <mergeCell ref="B127:C127"/>
    <mergeCell ref="L125:M126"/>
    <mergeCell ref="B92:C92"/>
    <mergeCell ref="I92:J92"/>
    <mergeCell ref="I61:J61"/>
    <mergeCell ref="K184:M184"/>
    <mergeCell ref="I185:J185"/>
    <mergeCell ref="L174:M175"/>
    <mergeCell ref="I175:J175"/>
    <mergeCell ref="K174:K175"/>
    <mergeCell ref="B145:C145"/>
    <mergeCell ref="F174:F175"/>
    <mergeCell ref="G174:G175"/>
    <mergeCell ref="I174:J174"/>
    <mergeCell ref="L154:M156"/>
    <mergeCell ref="K171:M171"/>
    <mergeCell ref="I167:J167"/>
    <mergeCell ref="L157:M157"/>
    <mergeCell ref="H154:J155"/>
    <mergeCell ref="B157:C157"/>
    <mergeCell ref="I156:J156"/>
    <mergeCell ref="K154:K156"/>
    <mergeCell ref="L44:M44"/>
    <mergeCell ref="L37:M37"/>
    <mergeCell ref="L51:M51"/>
    <mergeCell ref="L45:M45"/>
    <mergeCell ref="L89:M91"/>
    <mergeCell ref="L63:M63"/>
    <mergeCell ref="L80:M80"/>
    <mergeCell ref="L85:M85"/>
    <mergeCell ref="L87:M88"/>
    <mergeCell ref="K84:M84"/>
    <mergeCell ref="L81:M81"/>
    <mergeCell ref="L69:M69"/>
    <mergeCell ref="L60:M60"/>
    <mergeCell ref="L62:M62"/>
    <mergeCell ref="L72:M72"/>
    <mergeCell ref="L57:M58"/>
    <mergeCell ref="L76:M77"/>
    <mergeCell ref="K76:K77"/>
    <mergeCell ref="L71:M71"/>
    <mergeCell ref="L78:M78"/>
    <mergeCell ref="L70:M70"/>
    <mergeCell ref="L46:M46"/>
    <mergeCell ref="K50:M50"/>
    <mergeCell ref="K89:K91"/>
    <mergeCell ref="A79:A80"/>
    <mergeCell ref="B79:C80"/>
    <mergeCell ref="D79:D80"/>
    <mergeCell ref="G79:G80"/>
    <mergeCell ref="E79:E80"/>
    <mergeCell ref="F79:F80"/>
    <mergeCell ref="B93:C93"/>
    <mergeCell ref="F98:F99"/>
    <mergeCell ref="L110:M110"/>
    <mergeCell ref="L103:M103"/>
    <mergeCell ref="B103:C103"/>
    <mergeCell ref="A101:A102"/>
    <mergeCell ref="I93:J93"/>
    <mergeCell ref="A87:A88"/>
    <mergeCell ref="I100:J100"/>
    <mergeCell ref="B100:C100"/>
    <mergeCell ref="I103:J103"/>
    <mergeCell ref="D101:D102"/>
    <mergeCell ref="B101:C102"/>
    <mergeCell ref="I107:J107"/>
    <mergeCell ref="I101:J101"/>
    <mergeCell ref="L98:M99"/>
    <mergeCell ref="G98:G99"/>
    <mergeCell ref="I99:J99"/>
    <mergeCell ref="A197:M197"/>
    <mergeCell ref="I111:J111"/>
    <mergeCell ref="L111:M111"/>
    <mergeCell ref="B107:C107"/>
    <mergeCell ref="I110:J110"/>
    <mergeCell ref="I108:J108"/>
    <mergeCell ref="L108:M108"/>
    <mergeCell ref="B108:C108"/>
    <mergeCell ref="B110:C110"/>
    <mergeCell ref="L188:M188"/>
    <mergeCell ref="B185:C185"/>
    <mergeCell ref="I172:J172"/>
    <mergeCell ref="L172:M172"/>
    <mergeCell ref="B173:C173"/>
    <mergeCell ref="I173:J173"/>
    <mergeCell ref="L173:M173"/>
    <mergeCell ref="B172:C172"/>
    <mergeCell ref="B186:C186"/>
    <mergeCell ref="I186:J186"/>
    <mergeCell ref="L186:M186"/>
    <mergeCell ref="I177:J177"/>
    <mergeCell ref="B187:C187"/>
    <mergeCell ref="I187:J187"/>
    <mergeCell ref="L187:M187"/>
  </mergeCells>
  <printOptions horizontalCentered="1" verticalCentered="1"/>
  <pageMargins left="0.7" right="0.7" top="0.75" bottom="0.75" header="0.3" footer="0.3"/>
  <pageSetup paperSize="9" scale="74" orientation="landscape" r:id="rId1"/>
  <headerFooter>
    <oddHeader xml:space="preserve">&amp;C&amp;"David,רגיל"&amp;12המחלקה להנדסת תעשיה וניהול
תכנית לימודים - מחזור תשפ"ז
סה"כ נ"ז 163.5
</oddHeader>
    <oddFooter xml:space="preserve">&amp;C&amp;"David,רגיל"&amp;8לימודי אנגלית וקורסים כלליים:
לימודי אנגלית נלמדים במתכונת המקובלת עד הגעה לרמת הפטור.
לזכאות לתואר יש ללמוד שני קורסים כלליים, אחד באנגלית והשני בעברית (4 נ"ז). כל קורס מזכה בשתי נקודות זכות
</oddFooter>
  </headerFooter>
  <rowBreaks count="5" manualBreakCount="5">
    <brk id="31" max="12" man="1"/>
    <brk id="63" max="12" man="1"/>
    <brk id="111" max="12" man="1"/>
    <brk id="145" max="12" man="1"/>
    <brk id="168" max="12" man="1"/>
  </rowBreaks>
</worksheet>
</file>

<file path=docMetadata/LabelInfo.xml><?xml version="1.0" encoding="utf-8"?>
<clbl:labelList xmlns:clbl="http://schemas.microsoft.com/office/2020/mipLabelMetadata">
  <clbl:label id="{b52243b5-d87b-4c3a-887e-11176bdf3c19}" enabled="1" method="Standard" siteId="{d623f33e-58b0-4315-84d8-5b527cab1e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JCE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talsr</dc:creator>
  <cp:lastModifiedBy>Ester Elmadoy</cp:lastModifiedBy>
  <cp:lastPrinted>2023-12-05T10:33:48Z</cp:lastPrinted>
  <dcterms:created xsi:type="dcterms:W3CDTF">2017-05-10T11:24:33Z</dcterms:created>
  <dcterms:modified xsi:type="dcterms:W3CDTF">2026-09-02T13:03:01Z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2243b5-d87b-4c3a-887e-11176bdf3c19_Enabled">
    <vt:lpwstr>true</vt:lpwstr>
  </property>
  <property fmtid="{D5CDD505-2E9C-101B-9397-08002B2CF9AE}" pid="3" name="MSIP_Label_b52243b5-d87b-4c3a-887e-11176bdf3c19_SetDate">
    <vt:lpwstr>2021-09-12T20:49:05Z</vt:lpwstr>
  </property>
  <property fmtid="{D5CDD505-2E9C-101B-9397-08002B2CF9AE}" pid="4" name="MSIP_Label_b52243b5-d87b-4c3a-887e-11176bdf3c19_Method">
    <vt:lpwstr>Standard</vt:lpwstr>
  </property>
  <property fmtid="{D5CDD505-2E9C-101B-9397-08002B2CF9AE}" pid="5" name="MSIP_Label_b52243b5-d87b-4c3a-887e-11176bdf3c19_Name">
    <vt:lpwstr>b52243b5-d87b-4c3a-887e-11176bdf3c19</vt:lpwstr>
  </property>
  <property fmtid="{D5CDD505-2E9C-101B-9397-08002B2CF9AE}" pid="6" name="MSIP_Label_b52243b5-d87b-4c3a-887e-11176bdf3c19_SiteId">
    <vt:lpwstr>d623f33e-58b0-4315-84d8-5b527cab1e59</vt:lpwstr>
  </property>
  <property fmtid="{D5CDD505-2E9C-101B-9397-08002B2CF9AE}" pid="7" name="MSIP_Label_b52243b5-d87b-4c3a-887e-11176bdf3c19_ActionId">
    <vt:lpwstr>3f10d56d-9bf9-405a-8f0f-0e8cf208de3e</vt:lpwstr>
  </property>
  <property fmtid="{D5CDD505-2E9C-101B-9397-08002B2CF9AE}" pid="8" name="MSIP_Label_b52243b5-d87b-4c3a-887e-11176bdf3c19_ContentBits">
    <vt:lpwstr>0</vt:lpwstr>
  </property>
</Properties>
</file>