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ngo\Minhal-Students\מדור הוראה\תוכניות לימודים\תשפז\הנדסת תעשיה וניהול תשפז\הנדסת תעשייה וניהול - ערב - תשפז\"/>
    </mc:Choice>
  </mc:AlternateContent>
  <xr:revisionPtr revIDLastSave="0" documentId="13_ncr:1_{FF7CE0DE-EC56-488D-8736-BDADC2D294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גיליון1" sheetId="1" r:id="rId1"/>
    <sheet name="גיליון3" sheetId="3" r:id="rId2"/>
    <sheet name="גיליון2" sheetId="4" r:id="rId3"/>
  </sheets>
  <definedNames>
    <definedName name="_xlnm.Print_Area" localSheetId="0">גיליון1!$A$1:$M$196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0" i="1" l="1"/>
  <c r="G137" i="1"/>
  <c r="G135" i="1"/>
  <c r="G94" i="1"/>
  <c r="F191" i="1"/>
  <c r="E191" i="1"/>
  <c r="D191" i="1"/>
  <c r="G69" i="1"/>
  <c r="G156" i="1"/>
  <c r="E173" i="1"/>
  <c r="F173" i="1"/>
  <c r="D173" i="1"/>
  <c r="D44" i="1"/>
  <c r="E95" i="1"/>
  <c r="F95" i="1"/>
  <c r="D95" i="1"/>
  <c r="B95" i="1" s="1"/>
  <c r="E33" i="1"/>
  <c r="F33" i="1"/>
  <c r="D33" i="1"/>
  <c r="E149" i="1"/>
  <c r="F149" i="1"/>
  <c r="D149" i="1"/>
  <c r="E140" i="1"/>
  <c r="F140" i="1"/>
  <c r="E130" i="1"/>
  <c r="F130" i="1"/>
  <c r="D130" i="1"/>
  <c r="G129" i="1"/>
  <c r="E110" i="1"/>
  <c r="F110" i="1"/>
  <c r="D110" i="1"/>
  <c r="E87" i="1"/>
  <c r="F87" i="1"/>
  <c r="D87" i="1"/>
  <c r="E74" i="1"/>
  <c r="F74" i="1"/>
  <c r="D74" i="1"/>
  <c r="E61" i="1"/>
  <c r="F61" i="1"/>
  <c r="D61" i="1"/>
  <c r="E44" i="1"/>
  <c r="F44" i="1"/>
  <c r="E53" i="1"/>
  <c r="F53" i="1"/>
  <c r="D53" i="1"/>
  <c r="E15" i="1"/>
  <c r="F15" i="1"/>
  <c r="D15" i="1"/>
  <c r="E24" i="1"/>
  <c r="F24" i="1"/>
  <c r="D24" i="1"/>
  <c r="B191" i="1" l="1"/>
  <c r="E162" i="1"/>
  <c r="F162" i="1"/>
  <c r="D162" i="1"/>
  <c r="G154" i="1"/>
  <c r="G22" i="1" l="1"/>
  <c r="G148" i="1" l="1"/>
  <c r="G147" i="1"/>
  <c r="G169" i="1" l="1"/>
  <c r="G109" i="1" l="1"/>
  <c r="G136" i="1" l="1"/>
  <c r="G140" i="1" s="1"/>
  <c r="G59" i="1" l="1"/>
  <c r="G157" i="1" l="1"/>
  <c r="G117" i="1" l="1"/>
  <c r="G125" i="1"/>
  <c r="F184" i="1" l="1"/>
  <c r="E184" i="1"/>
  <c r="D184" i="1"/>
  <c r="G181" i="1"/>
  <c r="B184" i="1" l="1"/>
  <c r="G183" i="1" l="1"/>
  <c r="F120" i="1" l="1"/>
  <c r="D120" i="1"/>
  <c r="G12" i="1" l="1"/>
  <c r="G3" i="1" l="1"/>
  <c r="G171" i="1" l="1"/>
  <c r="G173" i="1" s="1"/>
  <c r="G102" i="1" l="1"/>
  <c r="G160" i="1" l="1"/>
  <c r="G162" i="1" s="1"/>
  <c r="G79" i="1" l="1"/>
  <c r="G149" i="1" l="1"/>
  <c r="G128" i="1"/>
  <c r="G127" i="1"/>
  <c r="G107" i="1"/>
  <c r="G139" i="1"/>
  <c r="G138" i="1"/>
  <c r="G84" i="1"/>
  <c r="G118" i="1"/>
  <c r="E120" i="1" s="1"/>
  <c r="G116" i="1"/>
  <c r="G115" i="1"/>
  <c r="G108" i="1"/>
  <c r="G73" i="1"/>
  <c r="G93" i="1"/>
  <c r="G85" i="1"/>
  <c r="G68" i="1"/>
  <c r="G106" i="1"/>
  <c r="G105" i="1"/>
  <c r="G83" i="1"/>
  <c r="G72" i="1"/>
  <c r="G71" i="1"/>
  <c r="G81" i="1"/>
  <c r="G58" i="1"/>
  <c r="G13" i="1"/>
  <c r="G52" i="1"/>
  <c r="G51" i="1"/>
  <c r="G42" i="1"/>
  <c r="G32" i="1"/>
  <c r="G30" i="1"/>
  <c r="G43" i="1"/>
  <c r="G50" i="1"/>
  <c r="G49" i="1"/>
  <c r="G40" i="1"/>
  <c r="G23" i="1"/>
  <c r="G60" i="1"/>
  <c r="G92" i="1"/>
  <c r="G29" i="1"/>
  <c r="G14" i="1"/>
  <c r="G21" i="1"/>
  <c r="G33" i="1" l="1"/>
  <c r="G130" i="1"/>
  <c r="G87" i="1"/>
  <c r="G95" i="1"/>
  <c r="G110" i="1"/>
  <c r="G74" i="1"/>
  <c r="G61" i="1"/>
  <c r="G44" i="1"/>
  <c r="G53" i="1"/>
  <c r="G15" i="1"/>
  <c r="G24" i="1"/>
  <c r="G120" i="1"/>
  <c r="P9" i="1" l="1"/>
  <c r="B130" i="1"/>
  <c r="I83" i="1"/>
  <c r="B74" i="1" l="1"/>
  <c r="B24" i="1"/>
  <c r="B15" i="1"/>
  <c r="B53" i="1"/>
  <c r="B44" i="1" l="1"/>
  <c r="B120" i="1"/>
  <c r="B162" i="1"/>
  <c r="B110" i="1" l="1"/>
  <c r="B61" i="1" l="1"/>
  <c r="B87" i="1" l="1"/>
  <c r="P10" i="1" l="1"/>
  <c r="B140" i="1"/>
  <c r="B149" i="1" l="1"/>
  <c r="B173" i="1"/>
  <c r="B33" i="1"/>
  <c r="P12" i="1"/>
</calcChain>
</file>

<file path=xl/sharedStrings.xml><?xml version="1.0" encoding="utf-8"?>
<sst xmlns="http://schemas.openxmlformats.org/spreadsheetml/2006/main" count="427" uniqueCount="102">
  <si>
    <t>פרטי הקורס</t>
  </si>
  <si>
    <t>קוד</t>
  </si>
  <si>
    <t>ה</t>
  </si>
  <si>
    <t>ת</t>
  </si>
  <si>
    <t>מ</t>
  </si>
  <si>
    <t>נ"ז</t>
  </si>
  <si>
    <t>דרישות קדם</t>
  </si>
  <si>
    <t>דרישות מקבילות</t>
  </si>
  <si>
    <t>שם הקורס</t>
  </si>
  <si>
    <t>חדו"א 1</t>
  </si>
  <si>
    <t>תכנות מונחה עצמים</t>
  </si>
  <si>
    <t>סמסטר א'</t>
  </si>
  <si>
    <t>סמסטר ב'</t>
  </si>
  <si>
    <t>שנה א'</t>
  </si>
  <si>
    <t>שנה ב'</t>
  </si>
  <si>
    <t>חדו"א 2</t>
  </si>
  <si>
    <t>מסדי נתונים</t>
  </si>
  <si>
    <t>שנה ג'</t>
  </si>
  <si>
    <t>אלגברה לינארית</t>
  </si>
  <si>
    <t>שנה ד'</t>
  </si>
  <si>
    <t>מבוא לכלכלה</t>
  </si>
  <si>
    <t>סה"כ ש"ש</t>
  </si>
  <si>
    <t>יסודות התכנות</t>
  </si>
  <si>
    <t>הסתברות</t>
  </si>
  <si>
    <t>התנהגות ארגונית</t>
  </si>
  <si>
    <t>מבוא למערכות מידע</t>
  </si>
  <si>
    <t>ניתוח ותכנון מערכות מידע א'</t>
  </si>
  <si>
    <t>כלכלה הנדסית</t>
  </si>
  <si>
    <t>תכנון ניסויים סטטיסטיים</t>
  </si>
  <si>
    <t>ניהול פרויקטים</t>
  </si>
  <si>
    <t>חשבונאות תמחיר והמחרה</t>
  </si>
  <si>
    <t>תכנות בסביבת אינטרנט</t>
  </si>
  <si>
    <t xml:space="preserve">מתמטיקה בדידה </t>
  </si>
  <si>
    <t>ניהול משאבי ארגון - ERP</t>
  </si>
  <si>
    <t>מתמטיקה בדידה</t>
  </si>
  <si>
    <t>אופטימיזציה הנדסית</t>
  </si>
  <si>
    <t>סמסטר קיץ</t>
  </si>
  <si>
    <t xml:space="preserve">סמסטר א' </t>
  </si>
  <si>
    <t>שנה ה'</t>
  </si>
  <si>
    <t>כללי</t>
  </si>
  <si>
    <t>יישומים מתקדמים באקסל</t>
  </si>
  <si>
    <t>סטטיסטיקה יישומית</t>
  </si>
  <si>
    <t>חקר ביצועים 1</t>
  </si>
  <si>
    <t>חקר ביצועים 2</t>
  </si>
  <si>
    <t>הנדסת אנוש</t>
  </si>
  <si>
    <t>תכנון ופיקוח על היצור 2</t>
  </si>
  <si>
    <t>סימולציה ספרתית תעשייתית</t>
  </si>
  <si>
    <t>ניהול ושיפור איכות</t>
  </si>
  <si>
    <t>שיווק, פרסום ומכירות</t>
  </si>
  <si>
    <t>בינה עסקית</t>
  </si>
  <si>
    <t>מערכות ייצור ממוחשבות</t>
  </si>
  <si>
    <t>תכנון ופיקוח על הייצור 1</t>
  </si>
  <si>
    <t>ניהול ופיקוח על היצור 2</t>
  </si>
  <si>
    <t>אינטגרציה הנדסית ניהולית</t>
  </si>
  <si>
    <t>כלים מתמטיים</t>
  </si>
  <si>
    <t>סטטיסטיקה  יישומית</t>
  </si>
  <si>
    <t>Industry 4</t>
  </si>
  <si>
    <t>תכנון פיקוח על היצור 1</t>
  </si>
  <si>
    <t>אנגלית</t>
  </si>
  <si>
    <t>פרויקט גמר בהנדסת ניהול ותפעול (שנתי)</t>
  </si>
  <si>
    <t>השלמת כל חובות הלימוד עד סוף שנה ג'          או עד 3 קורסים חסרים משנים א'-ג' (כולל) כאשר בין שלושת הקורסים יכול להופיע רק קורס ליבה אחד (מפורטים בסוף תוכנית הלימודים)</t>
  </si>
  <si>
    <t>עזריאלי - מכללה אקדמית להנדסה ירושלים שומרת לעצמה את הזכות להכניס שינויים בכל הכללים לרבות תנאי הקבלה, התקנות, תאריכי הלימוד ותוכניות הלימודים, מבלי למסור על כך הודעות אישיות לנוגעים בדבר.</t>
  </si>
  <si>
    <t>מבוא לשרטוט הנדסי - מעבדה</t>
  </si>
  <si>
    <t>סיור מחלקתי אחד לפחות</t>
  </si>
  <si>
    <t>סמינר מחלקתי</t>
  </si>
  <si>
    <t>כל הסטודנטים במחלקה נדרשים להגיע במשך כל לימודיהם לקורס מחלקתי שיתקיים במהלך שנת הלימודים במועדים שיעודכנו מראש, קורס זה הוא תנאי קדם לרישום לפרויקט הגמר</t>
  </si>
  <si>
    <t>מבוא להנדסת תהליכים עסקיים</t>
  </si>
  <si>
    <t>פיסיקה 1</t>
  </si>
  <si>
    <t>עבודת מחקר שנתית</t>
  </si>
  <si>
    <t>נ"ז כללי</t>
  </si>
  <si>
    <t>התמחות ניהול התפעול</t>
  </si>
  <si>
    <t>בחירה</t>
  </si>
  <si>
    <t>סה"כ נ"ז</t>
  </si>
  <si>
    <t>בינה מלאכותית בקבלת החלטות</t>
  </si>
  <si>
    <t>מדע נתונים באמצעות R</t>
  </si>
  <si>
    <t>פיסיקה מעבדה</t>
  </si>
  <si>
    <t>מציאות רבודה</t>
  </si>
  <si>
    <t>יש לבחור 3 נ"ז קורסי בחירה</t>
  </si>
  <si>
    <t>כולל קורס כללי</t>
  </si>
  <si>
    <t>סיור מחלקתי</t>
  </si>
  <si>
    <t>לפני ביצוע פרויקט גמר - על כל סטודנט במחלקה נדרש להשתתף בסיור אחד לפחות</t>
  </si>
  <si>
    <t>* לקורס 92085 ניתן להירשם החל משנה ב, יש להירשם לקורס החל מסמסטר א</t>
  </si>
  <si>
    <t>* קורס 96044 מיועד למסיימי שנה ב' בלבד. יש להירשם לקורס החל מסמסטר א</t>
  </si>
  <si>
    <t>קורסי ליבה (מיועד לרישום לפ.גמר) - מבוא להנדסת תהליכים עסקיים, הנדסת שיטות, חקר ביצועים 1, חקר ביצועים 2, ניהול פרויקטים, תכנון וניתוח מערכות מידע א', תכנון וניתוח מערכות מידע ב' , מבוא למערכות מידע, מסדי נתונים, סימולציה ספרתית תעשייתית, תכנון ופיקוח על הייצור 1, תכנון ופיקוח על הייצור 2, ERP ותכנון ניסויים סטטיסטיים.</t>
  </si>
  <si>
    <t>התנסות בתעשייה - מנהיגות הנדסית</t>
  </si>
  <si>
    <t>יישומי מדע נתונים במצוינות תפעולית</t>
  </si>
  <si>
    <t>שימושי טכנולוגיות ענן במדע נתונים</t>
  </si>
  <si>
    <t>Supply Chains Management</t>
  </si>
  <si>
    <t>אנגלית - מתקדמים ב'</t>
  </si>
  <si>
    <t>להתמחות במדע נתונים</t>
  </si>
  <si>
    <t>קורסי בחירה - להתמחות במדע נתונים</t>
  </si>
  <si>
    <t>אנגלית מתקדמים ב'</t>
  </si>
  <si>
    <t>משוואות דיפרנציאליות</t>
  </si>
  <si>
    <t>מייקרס לטובה</t>
  </si>
  <si>
    <t xml:space="preserve">שיפור תהליכים ופריון בארגונים </t>
  </si>
  <si>
    <t>שיפור תהליכים ופריון בארגונים</t>
  </si>
  <si>
    <t>שימושי IOT במדע נתונים</t>
  </si>
  <si>
    <t xml:space="preserve">יישומים מתקדמים באקסל </t>
  </si>
  <si>
    <t xml:space="preserve">ביו-חקיינות </t>
  </si>
  <si>
    <r>
      <t>קורסי בחירה -</t>
    </r>
    <r>
      <rPr>
        <b/>
        <sz val="11"/>
        <color indexed="8"/>
        <rFont val="David"/>
        <family val="2"/>
      </rPr>
      <t xml:space="preserve"> </t>
    </r>
    <r>
      <rPr>
        <b/>
        <sz val="10"/>
        <color indexed="8"/>
        <rFont val="David"/>
        <family val="2"/>
      </rPr>
      <t>קורסים אלו ייחשבו כקורסים עודפים</t>
    </r>
  </si>
  <si>
    <r>
      <t>ע"פ הנחיות מל"ג, כל סטודנט נדרש ללמוד במהלך התואר 2 קורסים בשפה האנגלית:</t>
    </r>
    <r>
      <rPr>
        <sz val="11"/>
        <color indexed="8"/>
        <rFont val="David"/>
        <family val="2"/>
      </rPr>
      <t xml:space="preserve"> קורסי שפה באנגלית (*) // קורסים כלליים באנגלית // קורסי תוכן של המחלקה הניתנים בשפה האנגלית</t>
    </r>
  </si>
  <si>
    <t>(*) טרום בסיסי, בסיסי, מתקדמים א', מתקדמים ב' (במידה ונדרשתם להם בעת הקבלה למכללה)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</si>
</sst>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sz val="10"/>
      <color theme="1"/>
      <name val="David"/>
      <family val="2"/>
      <charset val="177"/>
    </font>
    <font>
      <sz val="10"/>
      <color theme="1"/>
      <name val="Arial"/>
      <family val="2"/>
      <charset val="177"/>
      <scheme val="minor"/>
    </font>
    <font>
      <b/>
      <sz val="10"/>
      <color theme="1"/>
      <name val="David"/>
      <family val="2"/>
      <charset val="177"/>
    </font>
    <font>
      <sz val="10"/>
      <color theme="1"/>
      <name val="David"/>
      <family val="2"/>
    </font>
    <font>
      <sz val="10"/>
      <color theme="1"/>
      <name val="Arial"/>
      <family val="2"/>
      <scheme val="minor"/>
    </font>
    <font>
      <sz val="10"/>
      <name val="David"/>
      <family val="2"/>
      <charset val="177"/>
    </font>
    <font>
      <sz val="1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b/>
      <sz val="10"/>
      <color theme="1"/>
      <name val="Arial"/>
      <family val="2"/>
      <charset val="177"/>
      <scheme val="minor"/>
    </font>
    <font>
      <b/>
      <sz val="10"/>
      <color theme="1"/>
      <name val="David"/>
      <family val="2"/>
    </font>
    <font>
      <b/>
      <sz val="11"/>
      <color theme="1"/>
      <name val="David"/>
      <family val="2"/>
      <charset val="177"/>
    </font>
    <font>
      <sz val="10"/>
      <name val="David"/>
      <family val="2"/>
    </font>
    <font>
      <b/>
      <sz val="12"/>
      <color rgb="FF000000"/>
      <name val="David"/>
      <family val="2"/>
      <charset val="177"/>
    </font>
    <font>
      <b/>
      <sz val="11"/>
      <color indexed="8"/>
      <name val="David"/>
      <family val="2"/>
    </font>
    <font>
      <b/>
      <sz val="10"/>
      <color indexed="8"/>
      <name val="David"/>
      <family val="2"/>
    </font>
    <font>
      <b/>
      <sz val="11"/>
      <color theme="1"/>
      <name val="David"/>
      <family val="2"/>
    </font>
    <font>
      <sz val="11"/>
      <color indexed="8"/>
      <name val="David"/>
      <family val="2"/>
    </font>
    <font>
      <sz val="11"/>
      <color theme="1"/>
      <name val="David"/>
      <family val="2"/>
      <charset val="177"/>
    </font>
    <font>
      <sz val="9"/>
      <color theme="1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164" fontId="10" fillId="0" borderId="0" xfId="0" applyNumberFormat="1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readingOrder="2"/>
    </xf>
    <xf numFmtId="0" fontId="5" fillId="2" borderId="53" xfId="0" applyFont="1" applyFill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0" fontId="13" fillId="0" borderId="0" xfId="0" applyFont="1"/>
    <xf numFmtId="2" fontId="3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54" xfId="0" applyFont="1" applyBorder="1"/>
    <xf numFmtId="164" fontId="3" fillId="0" borderId="1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164" fontId="3" fillId="0" borderId="13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 readingOrder="2"/>
    </xf>
    <xf numFmtId="0" fontId="3" fillId="0" borderId="3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26" xfId="0" applyFont="1" applyBorder="1" applyAlignment="1">
      <alignment horizontal="center" vertical="center" wrapText="1" readingOrder="2"/>
    </xf>
    <xf numFmtId="0" fontId="1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 readingOrder="2"/>
    </xf>
    <xf numFmtId="164" fontId="3" fillId="0" borderId="1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3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 readingOrder="2"/>
    </xf>
    <xf numFmtId="0" fontId="3" fillId="0" borderId="3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15" fillId="0" borderId="0" xfId="0" applyFont="1" applyAlignment="1">
      <alignment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4" fontId="3" fillId="0" borderId="31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5" fillId="2" borderId="47" xfId="0" applyFont="1" applyFill="1" applyBorder="1" applyAlignment="1">
      <alignment horizontal="center" wrapText="1"/>
    </xf>
    <xf numFmtId="0" fontId="5" fillId="2" borderId="48" xfId="0" applyFont="1" applyFill="1" applyBorder="1" applyAlignment="1">
      <alignment horizontal="center" wrapText="1"/>
    </xf>
    <xf numFmtId="0" fontId="5" fillId="2" borderId="4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29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164" fontId="3" fillId="0" borderId="29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164" fontId="8" fillId="0" borderId="19" xfId="0" applyNumberFormat="1" applyFont="1" applyBorder="1" applyAlignment="1">
      <alignment horizontal="center" vertical="center" wrapText="1"/>
    </xf>
    <xf numFmtId="164" fontId="8" fillId="0" borderId="16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 readingOrder="2"/>
    </xf>
    <xf numFmtId="0" fontId="8" fillId="0" borderId="20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 readingOrder="2"/>
    </xf>
    <xf numFmtId="0" fontId="5" fillId="2" borderId="8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164" fontId="3" fillId="0" borderId="22" xfId="0" applyNumberFormat="1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3" fillId="0" borderId="57" xfId="0" applyFont="1" applyBorder="1" applyAlignment="1">
      <alignment horizontal="right" vertical="top" wrapText="1"/>
    </xf>
    <xf numFmtId="0" fontId="14" fillId="0" borderId="1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right" vertical="center" wrapText="1" readingOrder="2"/>
    </xf>
    <xf numFmtId="0" fontId="20" fillId="0" borderId="0" xfId="0" applyFont="1"/>
    <xf numFmtId="0" fontId="21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6"/>
  <sheetViews>
    <sheetView rightToLeft="1" tabSelected="1" topLeftCell="A186" zoomScaleNormal="100" zoomScaleSheetLayoutView="90" workbookViewId="0">
      <selection activeCell="C201" sqref="C201"/>
    </sheetView>
  </sheetViews>
  <sheetFormatPr defaultColWidth="9" defaultRowHeight="13.2" x14ac:dyDescent="0.25"/>
  <cols>
    <col min="1" max="1" width="9" style="4"/>
    <col min="2" max="3" width="9.8984375" style="4" customWidth="1"/>
    <col min="4" max="6" width="9" style="4"/>
    <col min="7" max="8" width="9" style="4" customWidth="1"/>
    <col min="9" max="10" width="9.8984375" style="4" customWidth="1"/>
    <col min="11" max="11" width="9" style="4"/>
    <col min="12" max="13" width="9.8984375" style="4" customWidth="1"/>
    <col min="14" max="14" width="26.09765625" style="4" customWidth="1"/>
    <col min="15" max="15" width="14.69921875" style="26" bestFit="1" customWidth="1"/>
    <col min="16" max="16" width="10.19921875" style="26" customWidth="1"/>
    <col min="17" max="16384" width="9" style="4"/>
  </cols>
  <sheetData>
    <row r="1" spans="1:20" s="12" customFormat="1" ht="15" x14ac:dyDescent="0.25">
      <c r="A1" s="171" t="s">
        <v>0</v>
      </c>
      <c r="B1" s="172"/>
      <c r="C1" s="172"/>
      <c r="D1" s="172"/>
      <c r="E1" s="172"/>
      <c r="F1" s="172"/>
      <c r="G1" s="173"/>
      <c r="H1" s="171" t="s">
        <v>6</v>
      </c>
      <c r="I1" s="172"/>
      <c r="J1" s="174"/>
      <c r="K1" s="175" t="s">
        <v>7</v>
      </c>
      <c r="L1" s="172"/>
      <c r="M1" s="173"/>
      <c r="O1" s="26"/>
      <c r="P1" s="26"/>
    </row>
    <row r="2" spans="1:20" s="2" customFormat="1" ht="13.8" thickBot="1" x14ac:dyDescent="0.3">
      <c r="A2" s="20" t="s">
        <v>1</v>
      </c>
      <c r="B2" s="176" t="s">
        <v>8</v>
      </c>
      <c r="C2" s="177"/>
      <c r="D2" s="21" t="s">
        <v>2</v>
      </c>
      <c r="E2" s="21" t="s">
        <v>3</v>
      </c>
      <c r="F2" s="21" t="s">
        <v>4</v>
      </c>
      <c r="G2" s="22" t="s">
        <v>5</v>
      </c>
      <c r="H2" s="23" t="s">
        <v>1</v>
      </c>
      <c r="I2" s="157" t="s">
        <v>8</v>
      </c>
      <c r="J2" s="157"/>
      <c r="K2" s="21" t="s">
        <v>1</v>
      </c>
      <c r="L2" s="157" t="s">
        <v>8</v>
      </c>
      <c r="M2" s="158"/>
      <c r="O2" s="26"/>
      <c r="P2" s="26"/>
    </row>
    <row r="3" spans="1:20" s="12" customFormat="1" ht="31.5" customHeight="1" thickBot="1" x14ac:dyDescent="0.3">
      <c r="A3" s="30">
        <v>30553</v>
      </c>
      <c r="B3" s="111" t="s">
        <v>64</v>
      </c>
      <c r="C3" s="112"/>
      <c r="D3" s="32">
        <v>1</v>
      </c>
      <c r="E3" s="32"/>
      <c r="F3" s="32"/>
      <c r="G3" s="33">
        <f>(0*D3)+(0*E3)+(F3*0)</f>
        <v>0</v>
      </c>
      <c r="H3" s="178" t="s">
        <v>65</v>
      </c>
      <c r="I3" s="179"/>
      <c r="J3" s="179"/>
      <c r="K3" s="179"/>
      <c r="L3" s="179"/>
      <c r="M3" s="143"/>
      <c r="O3" s="27"/>
      <c r="P3" s="26"/>
      <c r="Q3" s="13"/>
    </row>
    <row r="4" spans="1:20" s="12" customFormat="1" ht="15.6" thickBot="1" x14ac:dyDescent="0.3">
      <c r="A4" s="34">
        <v>30999</v>
      </c>
      <c r="B4" s="134" t="s">
        <v>79</v>
      </c>
      <c r="C4" s="135"/>
      <c r="D4" s="36"/>
      <c r="E4" s="36"/>
      <c r="F4" s="36"/>
      <c r="G4" s="37"/>
      <c r="H4" s="180" t="s">
        <v>80</v>
      </c>
      <c r="I4" s="181"/>
      <c r="J4" s="181"/>
      <c r="K4" s="181"/>
      <c r="L4" s="181"/>
      <c r="M4" s="160"/>
      <c r="P4" s="13"/>
      <c r="T4" s="13"/>
    </row>
    <row r="5" spans="1:20" s="12" customFormat="1" ht="15" x14ac:dyDescent="0.25">
      <c r="A5" s="5"/>
      <c r="B5" s="5"/>
      <c r="C5" s="5"/>
      <c r="D5" s="5"/>
      <c r="E5" s="5"/>
      <c r="F5" s="5"/>
      <c r="G5" s="29"/>
      <c r="H5" s="5"/>
      <c r="I5" s="5"/>
      <c r="J5" s="5"/>
      <c r="K5" s="5"/>
      <c r="L5" s="5"/>
      <c r="M5" s="5"/>
      <c r="P5" s="13"/>
      <c r="T5" s="13"/>
    </row>
    <row r="6" spans="1:20" s="7" customFormat="1" ht="15.6" x14ac:dyDescent="0.3">
      <c r="A6" s="1" t="s">
        <v>13</v>
      </c>
      <c r="M6" s="8"/>
      <c r="N6" s="8"/>
      <c r="O6" s="26"/>
      <c r="P6" s="26"/>
    </row>
    <row r="7" spans="1:20" x14ac:dyDescent="0.25">
      <c r="A7" s="3"/>
      <c r="O7" s="27"/>
    </row>
    <row r="8" spans="1:20" s="7" customFormat="1" ht="16.2" thickBot="1" x14ac:dyDescent="0.35">
      <c r="A8" s="1" t="s">
        <v>11</v>
      </c>
      <c r="O8" s="27"/>
      <c r="P8" s="26"/>
    </row>
    <row r="9" spans="1:20" s="12" customFormat="1" ht="15" x14ac:dyDescent="0.25">
      <c r="A9" s="123" t="s">
        <v>0</v>
      </c>
      <c r="B9" s="124"/>
      <c r="C9" s="124"/>
      <c r="D9" s="124"/>
      <c r="E9" s="124"/>
      <c r="F9" s="124"/>
      <c r="G9" s="162"/>
      <c r="H9" s="123" t="s">
        <v>6</v>
      </c>
      <c r="I9" s="124"/>
      <c r="J9" s="124"/>
      <c r="K9" s="124" t="s">
        <v>7</v>
      </c>
      <c r="L9" s="124"/>
      <c r="M9" s="162"/>
      <c r="O9" s="27" t="s">
        <v>69</v>
      </c>
      <c r="P9" s="27">
        <f>G15+G24+G33+G44+G53+G61+G74+G87+G95+G110+G120+G140+G149</f>
        <v>131.5</v>
      </c>
      <c r="Q9" s="27" t="s">
        <v>78</v>
      </c>
    </row>
    <row r="10" spans="1:20" s="2" customFormat="1" ht="13.8" thickBot="1" x14ac:dyDescent="0.3">
      <c r="A10" s="16" t="s">
        <v>1</v>
      </c>
      <c r="B10" s="138" t="s">
        <v>8</v>
      </c>
      <c r="C10" s="138"/>
      <c r="D10" s="18" t="s">
        <v>2</v>
      </c>
      <c r="E10" s="18" t="s">
        <v>3</v>
      </c>
      <c r="F10" s="18" t="s">
        <v>4</v>
      </c>
      <c r="G10" s="19" t="s">
        <v>5</v>
      </c>
      <c r="H10" s="16" t="s">
        <v>1</v>
      </c>
      <c r="I10" s="138" t="s">
        <v>8</v>
      </c>
      <c r="J10" s="138"/>
      <c r="K10" s="18" t="s">
        <v>1</v>
      </c>
      <c r="L10" s="138" t="s">
        <v>8</v>
      </c>
      <c r="M10" s="152"/>
      <c r="O10" s="26" t="s">
        <v>70</v>
      </c>
      <c r="P10" s="27">
        <f>G130+G162+G173</f>
        <v>29</v>
      </c>
    </row>
    <row r="11" spans="1:20" ht="13.5" customHeight="1" thickBot="1" x14ac:dyDescent="0.3">
      <c r="A11" s="38"/>
      <c r="B11" s="163" t="s">
        <v>58</v>
      </c>
      <c r="C11" s="163"/>
      <c r="D11" s="39">
        <v>6</v>
      </c>
      <c r="E11" s="39"/>
      <c r="F11" s="39"/>
      <c r="G11" s="40">
        <v>0</v>
      </c>
      <c r="H11" s="38"/>
      <c r="I11" s="164"/>
      <c r="J11" s="165"/>
      <c r="K11" s="39"/>
      <c r="L11" s="164"/>
      <c r="M11" s="166"/>
      <c r="O11" s="41" t="s">
        <v>71</v>
      </c>
      <c r="P11" s="41">
        <v>3</v>
      </c>
    </row>
    <row r="12" spans="1:20" ht="13.5" customHeight="1" thickBot="1" x14ac:dyDescent="0.3">
      <c r="A12" s="30">
        <v>30015</v>
      </c>
      <c r="B12" s="111" t="s">
        <v>22</v>
      </c>
      <c r="C12" s="112"/>
      <c r="D12" s="32">
        <v>3</v>
      </c>
      <c r="E12" s="32">
        <v>2</v>
      </c>
      <c r="F12" s="32">
        <v>1</v>
      </c>
      <c r="G12" s="42">
        <f>D12+(0.5*E12)+(0.5*F12)</f>
        <v>4.5</v>
      </c>
      <c r="H12" s="43"/>
      <c r="I12" s="113"/>
      <c r="J12" s="113"/>
      <c r="K12" s="44"/>
      <c r="L12" s="113"/>
      <c r="M12" s="161"/>
      <c r="O12" s="26" t="s">
        <v>72</v>
      </c>
      <c r="P12" s="27">
        <f>SUM(P9:P11)</f>
        <v>163.5</v>
      </c>
    </row>
    <row r="13" spans="1:20" s="2" customFormat="1" ht="13.5" customHeight="1" thickBot="1" x14ac:dyDescent="0.3">
      <c r="A13" s="34"/>
      <c r="B13" s="134" t="s">
        <v>39</v>
      </c>
      <c r="C13" s="135"/>
      <c r="D13" s="36">
        <v>2</v>
      </c>
      <c r="E13" s="36"/>
      <c r="F13" s="36"/>
      <c r="G13" s="45">
        <f>D13+(0.5*E13)+(0.5*F13)</f>
        <v>2</v>
      </c>
      <c r="H13" s="46"/>
      <c r="I13" s="167"/>
      <c r="J13" s="167"/>
      <c r="K13" s="47"/>
      <c r="L13" s="132"/>
      <c r="M13" s="168"/>
      <c r="O13" s="26"/>
      <c r="P13" s="26"/>
    </row>
    <row r="14" spans="1:20" s="3" customFormat="1" ht="13.8" thickBot="1" x14ac:dyDescent="0.3">
      <c r="A14" s="48">
        <v>96039</v>
      </c>
      <c r="B14" s="130" t="s">
        <v>54</v>
      </c>
      <c r="C14" s="131"/>
      <c r="D14" s="51">
        <v>2</v>
      </c>
      <c r="E14" s="51"/>
      <c r="F14" s="51"/>
      <c r="G14" s="52">
        <f>D14+(0.5*E14)+(0.5*F14)</f>
        <v>2</v>
      </c>
      <c r="H14" s="53"/>
      <c r="I14" s="130"/>
      <c r="J14" s="131"/>
      <c r="K14" s="51"/>
      <c r="L14" s="130"/>
      <c r="M14" s="159"/>
      <c r="O14" s="26"/>
      <c r="P14" s="26"/>
    </row>
    <row r="15" spans="1:20" ht="13.5" customHeight="1" thickBot="1" x14ac:dyDescent="0.3">
      <c r="A15" s="14" t="s">
        <v>21</v>
      </c>
      <c r="B15" s="102">
        <f>SUM(D15:F15)</f>
        <v>16</v>
      </c>
      <c r="C15" s="103"/>
      <c r="D15" s="15">
        <f>SUM(D11:D14)</f>
        <v>13</v>
      </c>
      <c r="E15" s="15">
        <f>SUM(E11:E14)</f>
        <v>2</v>
      </c>
      <c r="F15" s="15">
        <f>SUM(F11:F14)</f>
        <v>1</v>
      </c>
      <c r="G15" s="15">
        <f>SUM(G11:G14)</f>
        <v>8.5</v>
      </c>
      <c r="H15" s="14"/>
      <c r="I15" s="104"/>
      <c r="J15" s="104"/>
      <c r="K15" s="15"/>
      <c r="L15" s="104"/>
      <c r="M15" s="145"/>
    </row>
    <row r="16" spans="1:20" s="3" customFormat="1" ht="13.5" customHeight="1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O16" s="26"/>
      <c r="P16" s="26"/>
    </row>
    <row r="17" spans="1:17" ht="16.2" thickBot="1" x14ac:dyDescent="0.35">
      <c r="A17" s="1" t="s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P17" s="27"/>
    </row>
    <row r="18" spans="1:17" s="7" customFormat="1" ht="15.6" x14ac:dyDescent="0.3">
      <c r="A18" s="123" t="s">
        <v>0</v>
      </c>
      <c r="B18" s="124"/>
      <c r="C18" s="124"/>
      <c r="D18" s="124"/>
      <c r="E18" s="124"/>
      <c r="F18" s="124"/>
      <c r="G18" s="162"/>
      <c r="H18" s="123" t="s">
        <v>6</v>
      </c>
      <c r="I18" s="124"/>
      <c r="J18" s="124"/>
      <c r="K18" s="124" t="s">
        <v>7</v>
      </c>
      <c r="L18" s="124"/>
      <c r="M18" s="162"/>
      <c r="O18" s="26"/>
      <c r="P18" s="26"/>
    </row>
    <row r="19" spans="1:17" s="12" customFormat="1" ht="15.6" thickBot="1" x14ac:dyDescent="0.3">
      <c r="A19" s="16" t="s">
        <v>1</v>
      </c>
      <c r="B19" s="138" t="s">
        <v>8</v>
      </c>
      <c r="C19" s="138"/>
      <c r="D19" s="18" t="s">
        <v>2</v>
      </c>
      <c r="E19" s="18" t="s">
        <v>3</v>
      </c>
      <c r="F19" s="18" t="s">
        <v>4</v>
      </c>
      <c r="G19" s="19" t="s">
        <v>5</v>
      </c>
      <c r="H19" s="16" t="s">
        <v>1</v>
      </c>
      <c r="I19" s="138" t="s">
        <v>8</v>
      </c>
      <c r="J19" s="138"/>
      <c r="K19" s="18" t="s">
        <v>1</v>
      </c>
      <c r="L19" s="138" t="s">
        <v>8</v>
      </c>
      <c r="M19" s="152"/>
      <c r="O19" s="26"/>
      <c r="P19" s="27"/>
    </row>
    <row r="20" spans="1:17" s="2" customFormat="1" ht="13.8" thickBot="1" x14ac:dyDescent="0.3">
      <c r="A20" s="38"/>
      <c r="B20" s="163" t="s">
        <v>58</v>
      </c>
      <c r="C20" s="163"/>
      <c r="D20" s="39">
        <v>4</v>
      </c>
      <c r="E20" s="39"/>
      <c r="F20" s="39"/>
      <c r="G20" s="40">
        <v>0</v>
      </c>
      <c r="H20" s="38"/>
      <c r="I20" s="164"/>
      <c r="J20" s="165"/>
      <c r="K20" s="39"/>
      <c r="L20" s="164"/>
      <c r="M20" s="166"/>
      <c r="O20" s="26"/>
    </row>
    <row r="21" spans="1:17" ht="13.5" customHeight="1" thickBot="1" x14ac:dyDescent="0.3">
      <c r="A21" s="55">
        <v>30020</v>
      </c>
      <c r="B21" s="130" t="s">
        <v>66</v>
      </c>
      <c r="C21" s="131"/>
      <c r="D21" s="51">
        <v>3</v>
      </c>
      <c r="E21" s="51">
        <v>1</v>
      </c>
      <c r="F21" s="51"/>
      <c r="G21" s="56">
        <f>D21+(0.5*E21)+(0.5*F21)</f>
        <v>3.5</v>
      </c>
      <c r="H21" s="48"/>
      <c r="I21" s="111"/>
      <c r="J21" s="112"/>
      <c r="K21" s="51"/>
      <c r="L21" s="130"/>
      <c r="M21" s="159"/>
      <c r="P21" s="4"/>
    </row>
    <row r="22" spans="1:17" ht="13.5" customHeight="1" thickBot="1" x14ac:dyDescent="0.3">
      <c r="A22" s="48">
        <v>30047</v>
      </c>
      <c r="B22" s="130" t="s">
        <v>10</v>
      </c>
      <c r="C22" s="131"/>
      <c r="D22" s="51">
        <v>2</v>
      </c>
      <c r="E22" s="51"/>
      <c r="F22" s="51">
        <v>2</v>
      </c>
      <c r="G22" s="56">
        <f>D22+(0.5*E22)+(0.5*F22)</f>
        <v>3</v>
      </c>
      <c r="H22" s="57">
        <v>30015</v>
      </c>
      <c r="I22" s="146" t="s">
        <v>22</v>
      </c>
      <c r="J22" s="146"/>
      <c r="K22" s="58"/>
      <c r="L22" s="146"/>
      <c r="M22" s="147"/>
      <c r="O22" s="59"/>
      <c r="P22" s="4"/>
    </row>
    <row r="23" spans="1:17" ht="27" customHeight="1" thickBot="1" x14ac:dyDescent="0.3">
      <c r="A23" s="48">
        <v>30105</v>
      </c>
      <c r="B23" s="130" t="s">
        <v>9</v>
      </c>
      <c r="C23" s="131"/>
      <c r="D23" s="51">
        <v>4</v>
      </c>
      <c r="E23" s="51">
        <v>2</v>
      </c>
      <c r="F23" s="51"/>
      <c r="G23" s="52">
        <f>D23+(0.5*E23)+(0.5*F23)</f>
        <v>5</v>
      </c>
      <c r="H23" s="60"/>
      <c r="I23" s="130"/>
      <c r="J23" s="131"/>
      <c r="K23" s="51">
        <v>96039</v>
      </c>
      <c r="L23" s="130" t="s">
        <v>54</v>
      </c>
      <c r="M23" s="159"/>
      <c r="O23" s="61"/>
      <c r="P23" s="4"/>
    </row>
    <row r="24" spans="1:17" s="2" customFormat="1" ht="13.5" customHeight="1" thickBot="1" x14ac:dyDescent="0.3">
      <c r="A24" s="14" t="s">
        <v>21</v>
      </c>
      <c r="B24" s="102">
        <f>SUM(D24:F24)</f>
        <v>18</v>
      </c>
      <c r="C24" s="103"/>
      <c r="D24" s="15">
        <f>SUM(D20:D23)</f>
        <v>13</v>
      </c>
      <c r="E24" s="15">
        <f>SUM(E20:E23)</f>
        <v>3</v>
      </c>
      <c r="F24" s="15">
        <f>SUM(F20:F23)</f>
        <v>2</v>
      </c>
      <c r="G24" s="15">
        <f>SUM(G20:G23)</f>
        <v>11.5</v>
      </c>
      <c r="H24" s="14"/>
      <c r="I24" s="104"/>
      <c r="J24" s="104"/>
      <c r="K24" s="15"/>
      <c r="L24" s="104"/>
      <c r="M24" s="145"/>
      <c r="P24" s="26"/>
      <c r="Q24" s="26"/>
    </row>
    <row r="25" spans="1:17" ht="13.5" customHeight="1" x14ac:dyDescent="0.25">
      <c r="A25" s="5"/>
      <c r="B25" s="5"/>
      <c r="C25" s="5"/>
      <c r="D25" s="5"/>
      <c r="E25" s="5"/>
      <c r="F25" s="5"/>
      <c r="G25" s="6"/>
      <c r="H25" s="5"/>
      <c r="I25" s="5"/>
      <c r="J25" s="5"/>
      <c r="K25" s="5"/>
      <c r="L25" s="5"/>
      <c r="M25" s="5"/>
    </row>
    <row r="26" spans="1:17" ht="16.2" thickBot="1" x14ac:dyDescent="0.35">
      <c r="A26" s="62" t="s">
        <v>36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P26" s="27"/>
    </row>
    <row r="27" spans="1:17" s="7" customFormat="1" ht="15.6" x14ac:dyDescent="0.3">
      <c r="A27" s="99" t="s">
        <v>0</v>
      </c>
      <c r="B27" s="100"/>
      <c r="C27" s="100"/>
      <c r="D27" s="100"/>
      <c r="E27" s="100"/>
      <c r="F27" s="100"/>
      <c r="G27" s="101"/>
      <c r="H27" s="123" t="s">
        <v>6</v>
      </c>
      <c r="I27" s="124"/>
      <c r="J27" s="124"/>
      <c r="K27" s="124" t="s">
        <v>7</v>
      </c>
      <c r="L27" s="124"/>
      <c r="M27" s="162"/>
      <c r="O27" s="26"/>
      <c r="P27" s="26"/>
    </row>
    <row r="28" spans="1:17" s="12" customFormat="1" ht="15.6" thickBot="1" x14ac:dyDescent="0.3">
      <c r="A28" s="16" t="s">
        <v>1</v>
      </c>
      <c r="B28" s="138" t="s">
        <v>8</v>
      </c>
      <c r="C28" s="138"/>
      <c r="D28" s="18" t="s">
        <v>2</v>
      </c>
      <c r="E28" s="18" t="s">
        <v>3</v>
      </c>
      <c r="F28" s="18" t="s">
        <v>4</v>
      </c>
      <c r="G28" s="19" t="s">
        <v>5</v>
      </c>
      <c r="H28" s="16" t="s">
        <v>1</v>
      </c>
      <c r="I28" s="138" t="s">
        <v>8</v>
      </c>
      <c r="J28" s="138"/>
      <c r="K28" s="18" t="s">
        <v>1</v>
      </c>
      <c r="L28" s="138" t="s">
        <v>8</v>
      </c>
      <c r="M28" s="152"/>
      <c r="O28" s="26"/>
      <c r="P28" s="27"/>
    </row>
    <row r="29" spans="1:17" s="2" customFormat="1" ht="13.8" thickBot="1" x14ac:dyDescent="0.3">
      <c r="A29" s="30">
        <v>30011</v>
      </c>
      <c r="B29" s="111" t="s">
        <v>24</v>
      </c>
      <c r="C29" s="112"/>
      <c r="D29" s="32">
        <v>3</v>
      </c>
      <c r="E29" s="32"/>
      <c r="F29" s="32"/>
      <c r="G29" s="64">
        <f>D29+(0.5*E29)+(0.5*F29)</f>
        <v>3</v>
      </c>
      <c r="H29" s="31"/>
      <c r="I29" s="113"/>
      <c r="J29" s="113"/>
      <c r="K29" s="32"/>
      <c r="L29" s="111"/>
      <c r="M29" s="114"/>
      <c r="O29" s="26"/>
      <c r="P29" s="27"/>
    </row>
    <row r="30" spans="1:17" ht="13.5" customHeight="1" x14ac:dyDescent="0.25">
      <c r="A30" s="127">
        <v>30106</v>
      </c>
      <c r="B30" s="130" t="s">
        <v>15</v>
      </c>
      <c r="C30" s="131"/>
      <c r="D30" s="119">
        <v>3</v>
      </c>
      <c r="E30" s="119">
        <v>3</v>
      </c>
      <c r="F30" s="119"/>
      <c r="G30" s="121">
        <f>D30+(0.5*E30)+(0.5*F30)</f>
        <v>4.5</v>
      </c>
      <c r="H30" s="65">
        <v>30105</v>
      </c>
      <c r="I30" s="169" t="s">
        <v>9</v>
      </c>
      <c r="J30" s="193"/>
      <c r="K30" s="119"/>
      <c r="L30" s="130"/>
      <c r="M30" s="159"/>
    </row>
    <row r="31" spans="1:17" ht="13.5" customHeight="1" x14ac:dyDescent="0.25">
      <c r="A31" s="128"/>
      <c r="B31" s="132"/>
      <c r="C31" s="133"/>
      <c r="D31" s="136"/>
      <c r="E31" s="136"/>
      <c r="F31" s="136"/>
      <c r="G31" s="207"/>
      <c r="H31" s="68">
        <v>96039</v>
      </c>
      <c r="I31" s="189" t="s">
        <v>54</v>
      </c>
      <c r="J31" s="190"/>
      <c r="K31" s="136"/>
      <c r="L31" s="132"/>
      <c r="M31" s="168"/>
    </row>
    <row r="32" spans="1:17" ht="13.5" customHeight="1" thickBot="1" x14ac:dyDescent="0.3">
      <c r="A32" s="129"/>
      <c r="B32" s="134"/>
      <c r="C32" s="135"/>
      <c r="D32" s="120"/>
      <c r="E32" s="120"/>
      <c r="F32" s="120"/>
      <c r="G32" s="122">
        <f>D32+(0.5*E32)+(0.5*F32)</f>
        <v>0</v>
      </c>
      <c r="H32" s="69"/>
      <c r="I32" s="187"/>
      <c r="J32" s="188"/>
      <c r="K32" s="120"/>
      <c r="L32" s="134"/>
      <c r="M32" s="160"/>
    </row>
    <row r="33" spans="1:17" s="2" customFormat="1" ht="13.5" customHeight="1" thickBot="1" x14ac:dyDescent="0.3">
      <c r="A33" s="14" t="s">
        <v>21</v>
      </c>
      <c r="B33" s="102">
        <f>SUM(D33:F33)</f>
        <v>9</v>
      </c>
      <c r="C33" s="103"/>
      <c r="D33" s="15">
        <f>SUM(D29:D32)</f>
        <v>6</v>
      </c>
      <c r="E33" s="15">
        <f>SUM(E29:E32)</f>
        <v>3</v>
      </c>
      <c r="F33" s="15">
        <f>SUM(F29:F32)</f>
        <v>0</v>
      </c>
      <c r="G33" s="15">
        <f>SUM(G29:G32)</f>
        <v>7.5</v>
      </c>
      <c r="H33" s="14"/>
      <c r="I33" s="104"/>
      <c r="J33" s="104"/>
      <c r="K33" s="15"/>
      <c r="L33" s="104"/>
      <c r="M33" s="145"/>
      <c r="P33" s="26"/>
      <c r="Q33" s="26"/>
    </row>
    <row r="34" spans="1:17" ht="13.5" customHeight="1" x14ac:dyDescent="0.25">
      <c r="O34" s="61"/>
      <c r="P34" s="61"/>
    </row>
    <row r="35" spans="1:17" ht="15.6" x14ac:dyDescent="0.3">
      <c r="A35" s="1" t="s">
        <v>14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8"/>
    </row>
    <row r="36" spans="1:17" s="7" customFormat="1" ht="15.6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8"/>
      <c r="O36" s="26"/>
      <c r="P36" s="26"/>
    </row>
    <row r="37" spans="1:17" ht="16.2" thickBot="1" x14ac:dyDescent="0.35">
      <c r="A37" s="1" t="s">
        <v>11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7" s="7" customFormat="1" ht="15.6" x14ac:dyDescent="0.3">
      <c r="A38" s="99" t="s">
        <v>0</v>
      </c>
      <c r="B38" s="100"/>
      <c r="C38" s="100"/>
      <c r="D38" s="100"/>
      <c r="E38" s="100"/>
      <c r="F38" s="100"/>
      <c r="G38" s="101"/>
      <c r="H38" s="123" t="s">
        <v>6</v>
      </c>
      <c r="I38" s="124"/>
      <c r="J38" s="124"/>
      <c r="K38" s="124" t="s">
        <v>7</v>
      </c>
      <c r="L38" s="124"/>
      <c r="M38" s="162"/>
      <c r="O38" s="26"/>
      <c r="P38" s="26"/>
    </row>
    <row r="39" spans="1:17" s="12" customFormat="1" ht="15.6" thickBot="1" x14ac:dyDescent="0.3">
      <c r="A39" s="16" t="s">
        <v>1</v>
      </c>
      <c r="B39" s="138" t="s">
        <v>8</v>
      </c>
      <c r="C39" s="138"/>
      <c r="D39" s="18" t="s">
        <v>2</v>
      </c>
      <c r="E39" s="18" t="s">
        <v>3</v>
      </c>
      <c r="F39" s="18" t="s">
        <v>4</v>
      </c>
      <c r="G39" s="19" t="s">
        <v>5</v>
      </c>
      <c r="H39" s="16" t="s">
        <v>1</v>
      </c>
      <c r="I39" s="138" t="s">
        <v>8</v>
      </c>
      <c r="J39" s="138"/>
      <c r="K39" s="18" t="s">
        <v>1</v>
      </c>
      <c r="L39" s="138" t="s">
        <v>8</v>
      </c>
      <c r="M39" s="152"/>
      <c r="O39" s="26"/>
      <c r="P39" s="27"/>
    </row>
    <row r="40" spans="1:17" s="2" customFormat="1" ht="13.8" thickBot="1" x14ac:dyDescent="0.3">
      <c r="A40" s="48">
        <v>96004</v>
      </c>
      <c r="B40" s="119" t="s">
        <v>18</v>
      </c>
      <c r="C40" s="119"/>
      <c r="D40" s="51">
        <v>4</v>
      </c>
      <c r="E40" s="51">
        <v>2</v>
      </c>
      <c r="F40" s="51"/>
      <c r="G40" s="52">
        <f>D40+(0.5*E40)+(0.5*F40)</f>
        <v>5</v>
      </c>
      <c r="H40" s="60"/>
      <c r="I40" s="130"/>
      <c r="J40" s="131"/>
      <c r="K40" s="51">
        <v>96039</v>
      </c>
      <c r="L40" s="130" t="s">
        <v>54</v>
      </c>
      <c r="M40" s="159"/>
      <c r="O40" s="26"/>
      <c r="P40" s="26"/>
    </row>
    <row r="41" spans="1:17" ht="13.5" customHeight="1" thickBot="1" x14ac:dyDescent="0.3">
      <c r="A41" s="30"/>
      <c r="B41" s="111" t="s">
        <v>58</v>
      </c>
      <c r="C41" s="112"/>
      <c r="D41" s="32">
        <v>4</v>
      </c>
      <c r="E41" s="32"/>
      <c r="F41" s="32"/>
      <c r="G41" s="64">
        <v>0</v>
      </c>
      <c r="H41" s="31"/>
      <c r="I41" s="111"/>
      <c r="J41" s="112"/>
      <c r="K41" s="32"/>
      <c r="L41" s="111"/>
      <c r="M41" s="143"/>
    </row>
    <row r="42" spans="1:17" ht="13.5" customHeight="1" thickBot="1" x14ac:dyDescent="0.3">
      <c r="A42" s="30">
        <v>30009</v>
      </c>
      <c r="B42" s="111" t="s">
        <v>94</v>
      </c>
      <c r="C42" s="112"/>
      <c r="D42" s="32">
        <v>3</v>
      </c>
      <c r="E42" s="32">
        <v>1</v>
      </c>
      <c r="F42" s="32"/>
      <c r="G42" s="64">
        <f>D42+(0.5*E42)+(0.5*F42)</f>
        <v>3.5</v>
      </c>
      <c r="H42" s="31">
        <v>30020</v>
      </c>
      <c r="I42" s="130" t="s">
        <v>66</v>
      </c>
      <c r="J42" s="131"/>
      <c r="K42" s="32"/>
      <c r="L42" s="113"/>
      <c r="M42" s="161"/>
      <c r="O42" s="61"/>
      <c r="P42" s="61"/>
    </row>
    <row r="43" spans="1:17" s="3" customFormat="1" ht="13.5" customHeight="1" thickBot="1" x14ac:dyDescent="0.3">
      <c r="A43" s="30">
        <v>30075</v>
      </c>
      <c r="B43" s="111" t="s">
        <v>32</v>
      </c>
      <c r="C43" s="112"/>
      <c r="D43" s="32">
        <v>2</v>
      </c>
      <c r="E43" s="32">
        <v>2</v>
      </c>
      <c r="F43" s="32"/>
      <c r="G43" s="64">
        <f>D43+(0.5*E43)+(0.5*F43)</f>
        <v>3</v>
      </c>
      <c r="H43" s="35"/>
      <c r="I43" s="111"/>
      <c r="J43" s="112"/>
      <c r="K43" s="36"/>
      <c r="L43" s="120"/>
      <c r="M43" s="186"/>
      <c r="O43" s="26"/>
      <c r="P43" s="26"/>
    </row>
    <row r="44" spans="1:17" s="2" customFormat="1" ht="13.5" customHeight="1" thickBot="1" x14ac:dyDescent="0.3">
      <c r="A44" s="14" t="s">
        <v>21</v>
      </c>
      <c r="B44" s="102">
        <f>SUM(D44:F44)</f>
        <v>18</v>
      </c>
      <c r="C44" s="103"/>
      <c r="D44" s="15">
        <f>SUM(D40:D43)</f>
        <v>13</v>
      </c>
      <c r="E44" s="15">
        <f t="shared" ref="E44:G44" si="0">SUM(E40:E43)</f>
        <v>5</v>
      </c>
      <c r="F44" s="15">
        <f t="shared" si="0"/>
        <v>0</v>
      </c>
      <c r="G44" s="15">
        <f t="shared" si="0"/>
        <v>11.5</v>
      </c>
      <c r="H44" s="14"/>
      <c r="I44" s="104"/>
      <c r="J44" s="104"/>
      <c r="K44" s="15"/>
      <c r="L44" s="104"/>
      <c r="M44" s="145"/>
      <c r="P44" s="26"/>
      <c r="Q44" s="26"/>
    </row>
    <row r="45" spans="1:17" ht="13.5" customHeight="1" x14ac:dyDescent="0.25"/>
    <row r="46" spans="1:17" ht="16.2" thickBot="1" x14ac:dyDescent="0.35">
      <c r="A46" s="1" t="s">
        <v>12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7" s="7" customFormat="1" ht="15.6" x14ac:dyDescent="0.3">
      <c r="A47" s="99" t="s">
        <v>0</v>
      </c>
      <c r="B47" s="100"/>
      <c r="C47" s="100"/>
      <c r="D47" s="100"/>
      <c r="E47" s="100"/>
      <c r="F47" s="100"/>
      <c r="G47" s="101"/>
      <c r="H47" s="123" t="s">
        <v>6</v>
      </c>
      <c r="I47" s="124"/>
      <c r="J47" s="124"/>
      <c r="K47" s="124" t="s">
        <v>7</v>
      </c>
      <c r="L47" s="124"/>
      <c r="M47" s="162"/>
      <c r="O47" s="26"/>
      <c r="P47" s="26"/>
    </row>
    <row r="48" spans="1:17" s="12" customFormat="1" ht="15.6" thickBot="1" x14ac:dyDescent="0.3">
      <c r="A48" s="16" t="s">
        <v>1</v>
      </c>
      <c r="B48" s="138" t="s">
        <v>8</v>
      </c>
      <c r="C48" s="138"/>
      <c r="D48" s="18" t="s">
        <v>2</v>
      </c>
      <c r="E48" s="18" t="s">
        <v>3</v>
      </c>
      <c r="F48" s="18" t="s">
        <v>4</v>
      </c>
      <c r="G48" s="19" t="s">
        <v>5</v>
      </c>
      <c r="H48" s="16" t="s">
        <v>1</v>
      </c>
      <c r="I48" s="138" t="s">
        <v>8</v>
      </c>
      <c r="J48" s="138"/>
      <c r="K48" s="18" t="s">
        <v>1</v>
      </c>
      <c r="L48" s="138" t="s">
        <v>8</v>
      </c>
      <c r="M48" s="152"/>
      <c r="O48" s="26"/>
      <c r="P48" s="27"/>
    </row>
    <row r="49" spans="1:17" s="2" customFormat="1" x14ac:dyDescent="0.25">
      <c r="A49" s="127">
        <v>30010</v>
      </c>
      <c r="B49" s="130" t="s">
        <v>23</v>
      </c>
      <c r="C49" s="131"/>
      <c r="D49" s="119">
        <v>3</v>
      </c>
      <c r="E49" s="119">
        <v>2</v>
      </c>
      <c r="F49" s="119"/>
      <c r="G49" s="107">
        <f t="shared" ref="G49:G50" si="1">D49+(0.5*E49)+(0.5*F49)</f>
        <v>4</v>
      </c>
      <c r="H49" s="127">
        <v>30105</v>
      </c>
      <c r="I49" s="146" t="s">
        <v>9</v>
      </c>
      <c r="J49" s="146"/>
      <c r="K49" s="58">
        <v>30106</v>
      </c>
      <c r="L49" s="146" t="s">
        <v>15</v>
      </c>
      <c r="M49" s="147"/>
      <c r="O49" s="26"/>
      <c r="P49" s="26"/>
    </row>
    <row r="50" spans="1:17" s="72" customFormat="1" ht="13.5" customHeight="1" thickBot="1" x14ac:dyDescent="0.3">
      <c r="A50" s="129"/>
      <c r="B50" s="134"/>
      <c r="C50" s="135"/>
      <c r="D50" s="120"/>
      <c r="E50" s="120"/>
      <c r="F50" s="120"/>
      <c r="G50" s="108">
        <f t="shared" si="1"/>
        <v>0</v>
      </c>
      <c r="H50" s="129"/>
      <c r="I50" s="144"/>
      <c r="J50" s="144"/>
      <c r="K50" s="71">
        <v>30075</v>
      </c>
      <c r="L50" s="144" t="s">
        <v>34</v>
      </c>
      <c r="M50" s="192"/>
      <c r="O50" s="26"/>
      <c r="P50" s="26"/>
    </row>
    <row r="51" spans="1:17" s="72" customFormat="1" ht="13.5" customHeight="1" thickBot="1" x14ac:dyDescent="0.3">
      <c r="A51" s="34">
        <v>96038</v>
      </c>
      <c r="B51" s="134" t="s">
        <v>67</v>
      </c>
      <c r="C51" s="135"/>
      <c r="D51" s="36">
        <v>3</v>
      </c>
      <c r="E51" s="36">
        <v>2</v>
      </c>
      <c r="F51" s="36"/>
      <c r="G51" s="45">
        <f>D51+(0.5*E51)+(0.5*F51)</f>
        <v>4</v>
      </c>
      <c r="H51" s="73">
        <v>30105</v>
      </c>
      <c r="I51" s="120" t="s">
        <v>9</v>
      </c>
      <c r="J51" s="120"/>
      <c r="K51" s="36">
        <v>30106</v>
      </c>
      <c r="L51" s="120" t="s">
        <v>15</v>
      </c>
      <c r="M51" s="186"/>
      <c r="O51" s="26"/>
      <c r="P51" s="26"/>
    </row>
    <row r="52" spans="1:17" ht="13.5" customHeight="1" thickBot="1" x14ac:dyDescent="0.3">
      <c r="A52" s="48">
        <v>30023</v>
      </c>
      <c r="B52" s="130" t="s">
        <v>20</v>
      </c>
      <c r="C52" s="131"/>
      <c r="D52" s="51">
        <v>3</v>
      </c>
      <c r="E52" s="51">
        <v>2</v>
      </c>
      <c r="F52" s="51"/>
      <c r="G52" s="52">
        <f>D52+(0.5*E52)+(0.5*F52)</f>
        <v>4</v>
      </c>
      <c r="H52" s="50"/>
      <c r="I52" s="119"/>
      <c r="J52" s="119"/>
      <c r="K52" s="51"/>
      <c r="L52" s="130"/>
      <c r="M52" s="191"/>
    </row>
    <row r="53" spans="1:17" s="2" customFormat="1" ht="13.5" customHeight="1" thickBot="1" x14ac:dyDescent="0.3">
      <c r="A53" s="14" t="s">
        <v>21</v>
      </c>
      <c r="B53" s="102">
        <f>SUM(D53:F53)</f>
        <v>15</v>
      </c>
      <c r="C53" s="103"/>
      <c r="D53" s="15">
        <f>SUM(D49:D52)</f>
        <v>9</v>
      </c>
      <c r="E53" s="15">
        <f>SUM(E49:E52)</f>
        <v>6</v>
      </c>
      <c r="F53" s="15">
        <f>SUM(F49:F52)</f>
        <v>0</v>
      </c>
      <c r="G53" s="15">
        <f>SUM(G49:G52)</f>
        <v>12</v>
      </c>
      <c r="H53" s="14"/>
      <c r="I53" s="104"/>
      <c r="J53" s="104"/>
      <c r="K53" s="15"/>
      <c r="L53" s="104"/>
      <c r="M53" s="145"/>
      <c r="P53" s="26"/>
      <c r="Q53" s="26"/>
    </row>
    <row r="54" spans="1:17" ht="13.5" customHeight="1" x14ac:dyDescent="0.25">
      <c r="A54" s="3"/>
      <c r="O54" s="61"/>
      <c r="P54" s="61"/>
    </row>
    <row r="55" spans="1:17" ht="16.2" thickBot="1" x14ac:dyDescent="0.35">
      <c r="A55" s="1" t="s">
        <v>36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7" s="7" customFormat="1" ht="15.6" x14ac:dyDescent="0.3">
      <c r="A56" s="99" t="s">
        <v>0</v>
      </c>
      <c r="B56" s="100"/>
      <c r="C56" s="100"/>
      <c r="D56" s="100"/>
      <c r="E56" s="100"/>
      <c r="F56" s="100"/>
      <c r="G56" s="101"/>
      <c r="H56" s="123" t="s">
        <v>6</v>
      </c>
      <c r="I56" s="124"/>
      <c r="J56" s="124"/>
      <c r="K56" s="124" t="s">
        <v>7</v>
      </c>
      <c r="L56" s="124"/>
      <c r="M56" s="162"/>
      <c r="O56" s="26"/>
      <c r="P56" s="26"/>
    </row>
    <row r="57" spans="1:17" s="12" customFormat="1" ht="15.6" thickBot="1" x14ac:dyDescent="0.3">
      <c r="A57" s="16" t="s">
        <v>1</v>
      </c>
      <c r="B57" s="138" t="s">
        <v>8</v>
      </c>
      <c r="C57" s="138"/>
      <c r="D57" s="18" t="s">
        <v>2</v>
      </c>
      <c r="E57" s="18" t="s">
        <v>3</v>
      </c>
      <c r="F57" s="18" t="s">
        <v>4</v>
      </c>
      <c r="G57" s="19" t="s">
        <v>5</v>
      </c>
      <c r="H57" s="16" t="s">
        <v>1</v>
      </c>
      <c r="I57" s="138" t="s">
        <v>8</v>
      </c>
      <c r="J57" s="138"/>
      <c r="K57" s="18" t="s">
        <v>1</v>
      </c>
      <c r="L57" s="138" t="s">
        <v>8</v>
      </c>
      <c r="M57" s="152"/>
      <c r="O57" s="26"/>
      <c r="P57" s="27"/>
    </row>
    <row r="58" spans="1:17" s="2" customFormat="1" ht="13.8" thickBot="1" x14ac:dyDescent="0.3">
      <c r="A58" s="30">
        <v>30017</v>
      </c>
      <c r="B58" s="111" t="s">
        <v>27</v>
      </c>
      <c r="C58" s="112"/>
      <c r="D58" s="32">
        <v>2</v>
      </c>
      <c r="E58" s="32">
        <v>2</v>
      </c>
      <c r="F58" s="32"/>
      <c r="G58" s="64">
        <f>D58+(0.5*E58)+(0.5*F58)</f>
        <v>3</v>
      </c>
      <c r="H58" s="31">
        <v>30023</v>
      </c>
      <c r="I58" s="111" t="s">
        <v>20</v>
      </c>
      <c r="J58" s="112"/>
      <c r="K58" s="32"/>
      <c r="L58" s="111"/>
      <c r="M58" s="143"/>
      <c r="O58" s="26"/>
      <c r="P58" s="26"/>
    </row>
    <row r="59" spans="1:17" ht="13.5" customHeight="1" thickBot="1" x14ac:dyDescent="0.3">
      <c r="A59" s="30">
        <v>30557</v>
      </c>
      <c r="B59" s="111" t="s">
        <v>75</v>
      </c>
      <c r="C59" s="112"/>
      <c r="D59" s="32"/>
      <c r="E59" s="32"/>
      <c r="F59" s="32">
        <v>4</v>
      </c>
      <c r="G59" s="42">
        <f>D59+(0.5*E59)+(0.5*F59)</f>
        <v>2</v>
      </c>
      <c r="H59" s="30">
        <v>96038</v>
      </c>
      <c r="I59" s="111" t="s">
        <v>67</v>
      </c>
      <c r="J59" s="112"/>
      <c r="K59" s="32"/>
      <c r="L59" s="111"/>
      <c r="M59" s="143"/>
    </row>
    <row r="60" spans="1:17" s="2" customFormat="1" ht="15" customHeight="1" thickBot="1" x14ac:dyDescent="0.3">
      <c r="A60" s="30">
        <v>30090</v>
      </c>
      <c r="B60" s="111" t="s">
        <v>25</v>
      </c>
      <c r="C60" s="112"/>
      <c r="D60" s="32">
        <v>2</v>
      </c>
      <c r="E60" s="32"/>
      <c r="F60" s="32"/>
      <c r="G60" s="64">
        <f>D60+(0.5*E60)+(0.5*F60)</f>
        <v>2</v>
      </c>
      <c r="H60" s="31"/>
      <c r="I60" s="113"/>
      <c r="J60" s="113"/>
      <c r="K60" s="32"/>
      <c r="L60" s="111"/>
      <c r="M60" s="114"/>
      <c r="O60" s="26"/>
      <c r="P60" s="26"/>
    </row>
    <row r="61" spans="1:17" s="2" customFormat="1" ht="13.5" customHeight="1" thickBot="1" x14ac:dyDescent="0.3">
      <c r="A61" s="14" t="s">
        <v>21</v>
      </c>
      <c r="B61" s="102">
        <f>SUM(D61:F61)</f>
        <v>10</v>
      </c>
      <c r="C61" s="103"/>
      <c r="D61" s="15">
        <f>SUM(D58:D60)</f>
        <v>4</v>
      </c>
      <c r="E61" s="15">
        <f t="shared" ref="E61:G61" si="2">SUM(E58:E60)</f>
        <v>2</v>
      </c>
      <c r="F61" s="15">
        <f t="shared" si="2"/>
        <v>4</v>
      </c>
      <c r="G61" s="15">
        <f t="shared" si="2"/>
        <v>7</v>
      </c>
      <c r="H61" s="14"/>
      <c r="I61" s="104"/>
      <c r="J61" s="104"/>
      <c r="K61" s="15"/>
      <c r="L61" s="104"/>
      <c r="M61" s="145"/>
      <c r="P61" s="26"/>
      <c r="Q61" s="26"/>
    </row>
    <row r="62" spans="1:17" s="3" customFormat="1" ht="13.5" customHeight="1" x14ac:dyDescent="0.25">
      <c r="A62" s="5"/>
      <c r="B62" s="5"/>
      <c r="C62" s="5"/>
      <c r="D62" s="5"/>
      <c r="E62" s="5"/>
      <c r="F62" s="5"/>
      <c r="G62" s="6"/>
      <c r="H62" s="5"/>
      <c r="I62" s="5"/>
      <c r="J62" s="5"/>
      <c r="K62" s="5"/>
      <c r="L62" s="5"/>
      <c r="M62" s="5"/>
      <c r="O62" s="26"/>
      <c r="P62" s="26"/>
    </row>
    <row r="63" spans="1:17" ht="15.75" customHeight="1" x14ac:dyDescent="0.3">
      <c r="A63" s="1" t="s">
        <v>17</v>
      </c>
      <c r="B63" s="9"/>
      <c r="C63" s="9"/>
      <c r="D63" s="9"/>
      <c r="E63" s="9"/>
      <c r="F63" s="9"/>
      <c r="G63" s="10"/>
      <c r="H63" s="9"/>
      <c r="I63" s="9"/>
      <c r="J63" s="9"/>
      <c r="K63" s="9"/>
      <c r="L63" s="9"/>
      <c r="M63" s="9"/>
    </row>
    <row r="64" spans="1:17" s="7" customFormat="1" ht="15.75" customHeight="1" x14ac:dyDescent="0.3">
      <c r="A64" s="3"/>
      <c r="B64" s="5"/>
      <c r="C64" s="5"/>
      <c r="D64" s="5"/>
      <c r="E64" s="5"/>
      <c r="F64" s="5"/>
      <c r="G64" s="6"/>
      <c r="H64" s="5"/>
      <c r="I64" s="5"/>
      <c r="J64" s="5"/>
      <c r="K64" s="5"/>
      <c r="L64" s="5"/>
      <c r="M64" s="5"/>
      <c r="O64" s="26"/>
      <c r="P64" s="26"/>
    </row>
    <row r="65" spans="1:17" ht="15.75" customHeight="1" thickBot="1" x14ac:dyDescent="0.35">
      <c r="A65" s="1" t="s">
        <v>11</v>
      </c>
      <c r="B65" s="9"/>
      <c r="C65" s="9"/>
      <c r="D65" s="9"/>
      <c r="E65" s="9"/>
      <c r="F65" s="9"/>
      <c r="G65" s="10"/>
      <c r="H65" s="9"/>
      <c r="I65" s="9"/>
      <c r="J65" s="9"/>
      <c r="K65" s="9"/>
      <c r="L65" s="9"/>
      <c r="M65" s="9"/>
    </row>
    <row r="66" spans="1:17" s="7" customFormat="1" ht="15.75" customHeight="1" x14ac:dyDescent="0.3">
      <c r="A66" s="99" t="s">
        <v>0</v>
      </c>
      <c r="B66" s="100"/>
      <c r="C66" s="100"/>
      <c r="D66" s="100"/>
      <c r="E66" s="100"/>
      <c r="F66" s="100"/>
      <c r="G66" s="101"/>
      <c r="H66" s="123" t="s">
        <v>6</v>
      </c>
      <c r="I66" s="124"/>
      <c r="J66" s="124"/>
      <c r="K66" s="124" t="s">
        <v>7</v>
      </c>
      <c r="L66" s="124"/>
      <c r="M66" s="162"/>
      <c r="O66" s="26"/>
      <c r="P66" s="26"/>
    </row>
    <row r="67" spans="1:17" s="12" customFormat="1" ht="15.6" thickBot="1" x14ac:dyDescent="0.3">
      <c r="A67" s="16" t="s">
        <v>1</v>
      </c>
      <c r="B67" s="138" t="s">
        <v>8</v>
      </c>
      <c r="C67" s="138"/>
      <c r="D67" s="18" t="s">
        <v>2</v>
      </c>
      <c r="E67" s="18" t="s">
        <v>3</v>
      </c>
      <c r="F67" s="18" t="s">
        <v>4</v>
      </c>
      <c r="G67" s="19" t="s">
        <v>5</v>
      </c>
      <c r="H67" s="16" t="s">
        <v>1</v>
      </c>
      <c r="I67" s="138" t="s">
        <v>8</v>
      </c>
      <c r="J67" s="138"/>
      <c r="K67" s="18" t="s">
        <v>1</v>
      </c>
      <c r="L67" s="138" t="s">
        <v>8</v>
      </c>
      <c r="M67" s="152"/>
      <c r="O67" s="26"/>
      <c r="P67" s="27"/>
    </row>
    <row r="68" spans="1:17" s="2" customFormat="1" ht="13.8" thickBot="1" x14ac:dyDescent="0.3">
      <c r="A68" s="30">
        <v>30030</v>
      </c>
      <c r="B68" s="111" t="s">
        <v>16</v>
      </c>
      <c r="C68" s="112"/>
      <c r="D68" s="32">
        <v>3</v>
      </c>
      <c r="E68" s="32">
        <v>1</v>
      </c>
      <c r="F68" s="32"/>
      <c r="G68" s="64">
        <f>D68+(0.5*E68)+(0.5*F68)</f>
        <v>3.5</v>
      </c>
      <c r="H68" s="30">
        <v>30015</v>
      </c>
      <c r="I68" s="113" t="s">
        <v>22</v>
      </c>
      <c r="J68" s="113"/>
      <c r="K68" s="32"/>
      <c r="L68" s="111"/>
      <c r="M68" s="143"/>
      <c r="O68" s="26"/>
      <c r="P68" s="26"/>
    </row>
    <row r="69" spans="1:17" s="2" customFormat="1" x14ac:dyDescent="0.25">
      <c r="A69" s="156">
        <v>30119</v>
      </c>
      <c r="B69" s="146" t="s">
        <v>92</v>
      </c>
      <c r="C69" s="146"/>
      <c r="D69" s="146">
        <v>2</v>
      </c>
      <c r="E69" s="146"/>
      <c r="F69" s="146"/>
      <c r="G69" s="195">
        <f>D69+(0.5*E69)+(0.5*F69)</f>
        <v>2</v>
      </c>
      <c r="H69" s="57">
        <v>30106</v>
      </c>
      <c r="I69" s="146" t="s">
        <v>15</v>
      </c>
      <c r="J69" s="146"/>
      <c r="K69" s="119"/>
      <c r="L69" s="130"/>
      <c r="M69" s="159"/>
      <c r="O69" s="26"/>
      <c r="P69" s="26"/>
    </row>
    <row r="70" spans="1:17" s="2" customFormat="1" ht="13.8" thickBot="1" x14ac:dyDescent="0.3">
      <c r="A70" s="210"/>
      <c r="B70" s="144"/>
      <c r="C70" s="144"/>
      <c r="D70" s="144"/>
      <c r="E70" s="144"/>
      <c r="F70" s="144"/>
      <c r="G70" s="211"/>
      <c r="H70" s="74">
        <v>96004</v>
      </c>
      <c r="I70" s="144" t="s">
        <v>18</v>
      </c>
      <c r="J70" s="144"/>
      <c r="K70" s="120"/>
      <c r="L70" s="134"/>
      <c r="M70" s="160"/>
      <c r="O70" s="26"/>
      <c r="P70" s="26"/>
    </row>
    <row r="71" spans="1:17" ht="13.5" customHeight="1" thickBot="1" x14ac:dyDescent="0.3">
      <c r="A71" s="30">
        <v>30094</v>
      </c>
      <c r="B71" s="111" t="s">
        <v>41</v>
      </c>
      <c r="C71" s="112"/>
      <c r="D71" s="32">
        <v>3</v>
      </c>
      <c r="E71" s="32">
        <v>2</v>
      </c>
      <c r="F71" s="32"/>
      <c r="G71" s="64">
        <f t="shared" ref="G71" si="3">D71+(0.5*E71)+(0.5*F71)</f>
        <v>4</v>
      </c>
      <c r="H71" s="31">
        <v>30010</v>
      </c>
      <c r="I71" s="111" t="s">
        <v>23</v>
      </c>
      <c r="J71" s="112"/>
      <c r="K71" s="32"/>
      <c r="L71" s="111"/>
      <c r="M71" s="143"/>
      <c r="O71" s="2"/>
      <c r="P71" s="2"/>
    </row>
    <row r="72" spans="1:17" ht="13.5" customHeight="1" thickBot="1" x14ac:dyDescent="0.3">
      <c r="A72" s="67">
        <v>30095</v>
      </c>
      <c r="B72" s="132" t="s">
        <v>42</v>
      </c>
      <c r="C72" s="133"/>
      <c r="D72" s="47">
        <v>3</v>
      </c>
      <c r="E72" s="47">
        <v>1</v>
      </c>
      <c r="F72" s="47"/>
      <c r="G72" s="75">
        <f>D72+(0.5*E72)+(0.5*F72)</f>
        <v>3.5</v>
      </c>
      <c r="H72" s="76">
        <v>96004</v>
      </c>
      <c r="I72" s="120" t="s">
        <v>18</v>
      </c>
      <c r="J72" s="120"/>
      <c r="K72" s="51"/>
      <c r="L72" s="130"/>
      <c r="M72" s="159"/>
    </row>
    <row r="73" spans="1:17" ht="13.5" customHeight="1" thickBot="1" x14ac:dyDescent="0.3">
      <c r="A73" s="30">
        <v>30036</v>
      </c>
      <c r="B73" s="111" t="s">
        <v>29</v>
      </c>
      <c r="C73" s="112"/>
      <c r="D73" s="32">
        <v>3</v>
      </c>
      <c r="E73" s="32">
        <v>1</v>
      </c>
      <c r="F73" s="32"/>
      <c r="G73" s="64">
        <f>D73+(0.5*E73)+(0.5*F73)</f>
        <v>3.5</v>
      </c>
      <c r="H73" s="31">
        <v>30010</v>
      </c>
      <c r="I73" s="113" t="s">
        <v>23</v>
      </c>
      <c r="J73" s="113"/>
      <c r="K73" s="32"/>
      <c r="L73" s="111"/>
      <c r="M73" s="114"/>
    </row>
    <row r="74" spans="1:17" s="2" customFormat="1" ht="13.5" customHeight="1" thickBot="1" x14ac:dyDescent="0.3">
      <c r="A74" s="14" t="s">
        <v>21</v>
      </c>
      <c r="B74" s="102">
        <f>SUM(D74:F74)</f>
        <v>19</v>
      </c>
      <c r="C74" s="103"/>
      <c r="D74" s="15">
        <f>SUM(D68:D73)</f>
        <v>14</v>
      </c>
      <c r="E74" s="15">
        <f t="shared" ref="E74:G74" si="4">SUM(E68:E73)</f>
        <v>5</v>
      </c>
      <c r="F74" s="15">
        <f t="shared" si="4"/>
        <v>0</v>
      </c>
      <c r="G74" s="15">
        <f t="shared" si="4"/>
        <v>16.5</v>
      </c>
      <c r="H74" s="14"/>
      <c r="I74" s="104"/>
      <c r="J74" s="104"/>
      <c r="K74" s="15"/>
      <c r="L74" s="104"/>
      <c r="M74" s="145"/>
      <c r="P74" s="26"/>
      <c r="Q74" s="26"/>
    </row>
    <row r="75" spans="1:17" s="3" customForma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O75" s="26"/>
      <c r="P75" s="26"/>
    </row>
    <row r="76" spans="1:17" ht="16.2" thickBot="1" x14ac:dyDescent="0.35">
      <c r="A76" s="1" t="s">
        <v>12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7" s="7" customFormat="1" ht="15.6" x14ac:dyDescent="0.3">
      <c r="A77" s="99" t="s">
        <v>0</v>
      </c>
      <c r="B77" s="100"/>
      <c r="C77" s="100"/>
      <c r="D77" s="100"/>
      <c r="E77" s="100"/>
      <c r="F77" s="100"/>
      <c r="G77" s="101"/>
      <c r="H77" s="123" t="s">
        <v>6</v>
      </c>
      <c r="I77" s="124"/>
      <c r="J77" s="124"/>
      <c r="K77" s="124" t="s">
        <v>7</v>
      </c>
      <c r="L77" s="124"/>
      <c r="M77" s="162"/>
      <c r="O77" s="26"/>
      <c r="P77" s="26"/>
    </row>
    <row r="78" spans="1:17" s="12" customFormat="1" ht="15.6" thickBot="1" x14ac:dyDescent="0.3">
      <c r="A78" s="16" t="s">
        <v>1</v>
      </c>
      <c r="B78" s="138" t="s">
        <v>8</v>
      </c>
      <c r="C78" s="138"/>
      <c r="D78" s="18" t="s">
        <v>2</v>
      </c>
      <c r="E78" s="18" t="s">
        <v>3</v>
      </c>
      <c r="F78" s="18" t="s">
        <v>4</v>
      </c>
      <c r="G78" s="19" t="s">
        <v>5</v>
      </c>
      <c r="H78" s="16" t="s">
        <v>1</v>
      </c>
      <c r="I78" s="138" t="s">
        <v>8</v>
      </c>
      <c r="J78" s="138"/>
      <c r="K78" s="18" t="s">
        <v>1</v>
      </c>
      <c r="L78" s="138" t="s">
        <v>8</v>
      </c>
      <c r="M78" s="152"/>
      <c r="O78" s="26"/>
      <c r="P78" s="27"/>
    </row>
    <row r="79" spans="1:17" s="2" customFormat="1" x14ac:dyDescent="0.25">
      <c r="A79" s="156">
        <v>30096</v>
      </c>
      <c r="B79" s="146" t="s">
        <v>57</v>
      </c>
      <c r="C79" s="146"/>
      <c r="D79" s="146">
        <v>3</v>
      </c>
      <c r="E79" s="146">
        <v>1</v>
      </c>
      <c r="F79" s="146"/>
      <c r="G79" s="195">
        <f>D79+(0.5*E79)+(0.5*F80)</f>
        <v>3.5</v>
      </c>
      <c r="H79" s="66">
        <v>30105</v>
      </c>
      <c r="I79" s="146" t="s">
        <v>9</v>
      </c>
      <c r="J79" s="146"/>
      <c r="K79" s="119"/>
      <c r="L79" s="130"/>
      <c r="M79" s="159"/>
      <c r="O79" s="26"/>
      <c r="P79" s="26"/>
    </row>
    <row r="80" spans="1:17" ht="13.5" customHeight="1" thickBot="1" x14ac:dyDescent="0.3">
      <c r="A80" s="197"/>
      <c r="B80" s="151"/>
      <c r="C80" s="151"/>
      <c r="D80" s="151"/>
      <c r="E80" s="151"/>
      <c r="F80" s="151"/>
      <c r="G80" s="196"/>
      <c r="H80" s="78">
        <v>30010</v>
      </c>
      <c r="I80" s="151" t="s">
        <v>23</v>
      </c>
      <c r="J80" s="151"/>
      <c r="K80" s="120"/>
      <c r="L80" s="134"/>
      <c r="M80" s="160"/>
    </row>
    <row r="81" spans="1:17" s="2" customFormat="1" ht="13.5" customHeight="1" x14ac:dyDescent="0.25">
      <c r="A81" s="127">
        <v>30077</v>
      </c>
      <c r="B81" s="130" t="s">
        <v>31</v>
      </c>
      <c r="C81" s="131"/>
      <c r="D81" s="119">
        <v>3</v>
      </c>
      <c r="E81" s="119"/>
      <c r="F81" s="119"/>
      <c r="G81" s="107">
        <f>D81+(0.5*E81)+(0.5*F81)</f>
        <v>3</v>
      </c>
      <c r="H81" s="57">
        <v>30030</v>
      </c>
      <c r="I81" s="146" t="s">
        <v>16</v>
      </c>
      <c r="J81" s="146"/>
      <c r="K81" s="58"/>
      <c r="L81" s="146"/>
      <c r="M81" s="147"/>
      <c r="O81" s="26"/>
      <c r="P81" s="26"/>
    </row>
    <row r="82" spans="1:17" ht="13.5" customHeight="1" thickBot="1" x14ac:dyDescent="0.3">
      <c r="A82" s="129"/>
      <c r="B82" s="134"/>
      <c r="C82" s="135"/>
      <c r="D82" s="120"/>
      <c r="E82" s="120"/>
      <c r="F82" s="120"/>
      <c r="G82" s="108"/>
      <c r="H82" s="34">
        <v>30047</v>
      </c>
      <c r="I82" s="134" t="s">
        <v>10</v>
      </c>
      <c r="J82" s="135"/>
      <c r="K82" s="36"/>
      <c r="L82" s="134"/>
      <c r="M82" s="160"/>
    </row>
    <row r="83" spans="1:17" ht="13.5" customHeight="1" thickBot="1" x14ac:dyDescent="0.3">
      <c r="A83" s="34">
        <v>30093</v>
      </c>
      <c r="B83" s="134" t="s">
        <v>40</v>
      </c>
      <c r="C83" s="135"/>
      <c r="D83" s="36">
        <v>3</v>
      </c>
      <c r="E83" s="36"/>
      <c r="F83" s="36"/>
      <c r="G83" s="45">
        <f>D83+(0.5*E83)+(0.5*F83)</f>
        <v>3</v>
      </c>
      <c r="H83" s="35">
        <v>30094</v>
      </c>
      <c r="I83" s="120" t="str">
        <f>$B$71</f>
        <v>סטטיסטיקה יישומית</v>
      </c>
      <c r="J83" s="120"/>
      <c r="K83" s="36"/>
      <c r="L83" s="120"/>
      <c r="M83" s="186"/>
    </row>
    <row r="84" spans="1:17" ht="13.5" customHeight="1" thickBot="1" x14ac:dyDescent="0.3">
      <c r="A84" s="30">
        <v>30067</v>
      </c>
      <c r="B84" s="113" t="s">
        <v>28</v>
      </c>
      <c r="C84" s="113"/>
      <c r="D84" s="32">
        <v>3</v>
      </c>
      <c r="E84" s="32"/>
      <c r="F84" s="32"/>
      <c r="G84" s="42">
        <f>D84+(0.5*E84)+(0.5*F84)</f>
        <v>3</v>
      </c>
      <c r="H84" s="30">
        <v>30094</v>
      </c>
      <c r="I84" s="113" t="s">
        <v>41</v>
      </c>
      <c r="J84" s="113"/>
      <c r="K84" s="32"/>
      <c r="L84" s="113"/>
      <c r="M84" s="161"/>
    </row>
    <row r="85" spans="1:17" ht="13.5" customHeight="1" x14ac:dyDescent="0.25">
      <c r="A85" s="127">
        <v>30097</v>
      </c>
      <c r="B85" s="130" t="s">
        <v>43</v>
      </c>
      <c r="C85" s="131"/>
      <c r="D85" s="119">
        <v>3</v>
      </c>
      <c r="E85" s="119">
        <v>1</v>
      </c>
      <c r="F85" s="119"/>
      <c r="G85" s="107">
        <f>D85+(0.5*E85)+(0.5*F85)</f>
        <v>3.5</v>
      </c>
      <c r="H85" s="57">
        <v>30095</v>
      </c>
      <c r="I85" s="146" t="s">
        <v>42</v>
      </c>
      <c r="J85" s="146"/>
      <c r="K85" s="58"/>
      <c r="L85" s="169"/>
      <c r="M85" s="170"/>
      <c r="O85" s="61"/>
      <c r="P85" s="61"/>
    </row>
    <row r="86" spans="1:17" s="3" customFormat="1" ht="13.5" customHeight="1" thickBot="1" x14ac:dyDescent="0.3">
      <c r="A86" s="129"/>
      <c r="B86" s="134"/>
      <c r="C86" s="135"/>
      <c r="D86" s="120"/>
      <c r="E86" s="120"/>
      <c r="F86" s="120"/>
      <c r="G86" s="108"/>
      <c r="H86" s="34">
        <v>30010</v>
      </c>
      <c r="I86" s="134" t="s">
        <v>23</v>
      </c>
      <c r="J86" s="135"/>
      <c r="K86" s="36"/>
      <c r="L86" s="134"/>
      <c r="M86" s="160"/>
      <c r="O86" s="26"/>
      <c r="P86" s="26"/>
    </row>
    <row r="87" spans="1:17" s="2" customFormat="1" ht="13.5" customHeight="1" thickBot="1" x14ac:dyDescent="0.3">
      <c r="A87" s="14" t="s">
        <v>21</v>
      </c>
      <c r="B87" s="102">
        <f>SUM(D87:F87)</f>
        <v>17</v>
      </c>
      <c r="C87" s="103"/>
      <c r="D87" s="15">
        <f>SUM(D79:D86)</f>
        <v>15</v>
      </c>
      <c r="E87" s="15">
        <f t="shared" ref="E87:G87" si="5">SUM(E79:E86)</f>
        <v>2</v>
      </c>
      <c r="F87" s="15">
        <f t="shared" si="5"/>
        <v>0</v>
      </c>
      <c r="G87" s="15">
        <f t="shared" si="5"/>
        <v>16</v>
      </c>
      <c r="H87" s="14"/>
      <c r="I87" s="104"/>
      <c r="J87" s="104"/>
      <c r="K87" s="15"/>
      <c r="L87" s="104"/>
      <c r="M87" s="145"/>
      <c r="P87" s="26"/>
      <c r="Q87" s="26"/>
    </row>
    <row r="88" spans="1:17" ht="13.5" customHeight="1" x14ac:dyDescent="0.25">
      <c r="A88" s="5"/>
      <c r="B88" s="79"/>
      <c r="C88" s="79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7" ht="15" customHeight="1" thickBot="1" x14ac:dyDescent="0.35">
      <c r="A89" s="1" t="s">
        <v>36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7" s="7" customFormat="1" ht="15.6" x14ac:dyDescent="0.3">
      <c r="A90" s="99" t="s">
        <v>0</v>
      </c>
      <c r="B90" s="100"/>
      <c r="C90" s="100"/>
      <c r="D90" s="100"/>
      <c r="E90" s="100"/>
      <c r="F90" s="100"/>
      <c r="G90" s="101"/>
      <c r="H90" s="123" t="s">
        <v>6</v>
      </c>
      <c r="I90" s="124"/>
      <c r="J90" s="124"/>
      <c r="K90" s="124" t="s">
        <v>7</v>
      </c>
      <c r="L90" s="124"/>
      <c r="M90" s="162"/>
      <c r="O90" s="26"/>
      <c r="P90" s="26"/>
    </row>
    <row r="91" spans="1:17" s="12" customFormat="1" ht="15.6" thickBot="1" x14ac:dyDescent="0.3">
      <c r="A91" s="16" t="s">
        <v>1</v>
      </c>
      <c r="B91" s="138" t="s">
        <v>8</v>
      </c>
      <c r="C91" s="138"/>
      <c r="D91" s="18" t="s">
        <v>2</v>
      </c>
      <c r="E91" s="18" t="s">
        <v>3</v>
      </c>
      <c r="F91" s="18" t="s">
        <v>4</v>
      </c>
      <c r="G91" s="19" t="s">
        <v>5</v>
      </c>
      <c r="H91" s="16" t="s">
        <v>1</v>
      </c>
      <c r="I91" s="138" t="s">
        <v>8</v>
      </c>
      <c r="J91" s="138"/>
      <c r="K91" s="18" t="s">
        <v>1</v>
      </c>
      <c r="L91" s="138" t="s">
        <v>8</v>
      </c>
      <c r="M91" s="152"/>
      <c r="O91" s="26"/>
      <c r="P91" s="27"/>
    </row>
    <row r="92" spans="1:17" s="2" customFormat="1" ht="13.8" thickBot="1" x14ac:dyDescent="0.3">
      <c r="A92" s="30">
        <v>30116</v>
      </c>
      <c r="B92" s="111" t="s">
        <v>62</v>
      </c>
      <c r="C92" s="112"/>
      <c r="D92" s="32">
        <v>2</v>
      </c>
      <c r="E92" s="32"/>
      <c r="F92" s="32"/>
      <c r="G92" s="64">
        <f>D92+(0.5*E92)+(0.5*F92)</f>
        <v>2</v>
      </c>
      <c r="H92" s="31"/>
      <c r="I92" s="113"/>
      <c r="J92" s="113"/>
      <c r="K92" s="32"/>
      <c r="L92" s="111"/>
      <c r="M92" s="114"/>
      <c r="O92" s="26"/>
      <c r="P92" s="26"/>
    </row>
    <row r="93" spans="1:17" ht="13.5" customHeight="1" thickBot="1" x14ac:dyDescent="0.3">
      <c r="A93" s="30">
        <v>30051</v>
      </c>
      <c r="B93" s="111" t="s">
        <v>30</v>
      </c>
      <c r="C93" s="112"/>
      <c r="D93" s="32">
        <v>2</v>
      </c>
      <c r="E93" s="32">
        <v>2</v>
      </c>
      <c r="F93" s="32"/>
      <c r="G93" s="42">
        <f>D93+(0.5*E93)+(0.5*F93)</f>
        <v>3</v>
      </c>
      <c r="H93" s="30">
        <v>30023</v>
      </c>
      <c r="I93" s="113" t="s">
        <v>20</v>
      </c>
      <c r="J93" s="113"/>
      <c r="K93" s="32"/>
      <c r="L93" s="113"/>
      <c r="M93" s="161"/>
    </row>
    <row r="94" spans="1:17" ht="13.5" customHeight="1" thickBot="1" x14ac:dyDescent="0.3">
      <c r="A94" s="48">
        <v>30098</v>
      </c>
      <c r="B94" s="130" t="s">
        <v>44</v>
      </c>
      <c r="C94" s="131"/>
      <c r="D94" s="51">
        <v>2</v>
      </c>
      <c r="E94" s="51"/>
      <c r="F94" s="51">
        <v>2</v>
      </c>
      <c r="G94" s="52">
        <f>D94+(0.5*E94)+(0.5*F94)</f>
        <v>3</v>
      </c>
      <c r="H94" s="66"/>
      <c r="I94" s="169"/>
      <c r="J94" s="193"/>
      <c r="K94" s="51"/>
      <c r="L94" s="130"/>
      <c r="M94" s="159"/>
    </row>
    <row r="95" spans="1:17" s="2" customFormat="1" ht="13.5" customHeight="1" thickBot="1" x14ac:dyDescent="0.3">
      <c r="A95" s="14" t="s">
        <v>21</v>
      </c>
      <c r="B95" s="102">
        <f>SUM(D95:F95)</f>
        <v>10</v>
      </c>
      <c r="C95" s="103"/>
      <c r="D95" s="15">
        <f>SUM(D92:D94)</f>
        <v>6</v>
      </c>
      <c r="E95" s="15">
        <f>SUM(E92:E94)</f>
        <v>2</v>
      </c>
      <c r="F95" s="15">
        <f>SUM(F92:F94)</f>
        <v>2</v>
      </c>
      <c r="G95" s="15">
        <f>SUM(G92:G94)</f>
        <v>8</v>
      </c>
      <c r="H95" s="14"/>
      <c r="I95" s="104"/>
      <c r="J95" s="104"/>
      <c r="K95" s="15"/>
      <c r="L95" s="104"/>
      <c r="M95" s="145"/>
      <c r="P95" s="26"/>
      <c r="Q95" s="26"/>
    </row>
    <row r="96" spans="1:17" s="3" customForma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26"/>
      <c r="P96" s="26"/>
    </row>
    <row r="97" spans="1:17" ht="15.6" x14ac:dyDescent="0.3">
      <c r="A97" s="1" t="s">
        <v>19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7" s="7" customFormat="1" ht="15.6" x14ac:dyDescent="0.3">
      <c r="A98" s="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O98" s="26"/>
      <c r="P98" s="26"/>
    </row>
    <row r="99" spans="1:17" ht="16.2" thickBot="1" x14ac:dyDescent="0.35">
      <c r="A99" s="1" t="s">
        <v>37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7" s="7" customFormat="1" ht="15.6" x14ac:dyDescent="0.3">
      <c r="A100" s="99" t="s">
        <v>0</v>
      </c>
      <c r="B100" s="100"/>
      <c r="C100" s="100"/>
      <c r="D100" s="100"/>
      <c r="E100" s="100"/>
      <c r="F100" s="100"/>
      <c r="G100" s="101"/>
      <c r="H100" s="123" t="s">
        <v>6</v>
      </c>
      <c r="I100" s="124"/>
      <c r="J100" s="124"/>
      <c r="K100" s="124" t="s">
        <v>7</v>
      </c>
      <c r="L100" s="124"/>
      <c r="M100" s="162"/>
      <c r="O100" s="26"/>
      <c r="P100" s="26"/>
    </row>
    <row r="101" spans="1:17" s="12" customFormat="1" ht="15.6" thickBot="1" x14ac:dyDescent="0.3">
      <c r="A101" s="16" t="s">
        <v>1</v>
      </c>
      <c r="B101" s="138" t="s">
        <v>8</v>
      </c>
      <c r="C101" s="138"/>
      <c r="D101" s="18" t="s">
        <v>2</v>
      </c>
      <c r="E101" s="18" t="s">
        <v>3</v>
      </c>
      <c r="F101" s="18" t="s">
        <v>4</v>
      </c>
      <c r="G101" s="19" t="s">
        <v>5</v>
      </c>
      <c r="H101" s="16" t="s">
        <v>1</v>
      </c>
      <c r="I101" s="138" t="s">
        <v>8</v>
      </c>
      <c r="J101" s="138"/>
      <c r="K101" s="18" t="s">
        <v>1</v>
      </c>
      <c r="L101" s="138" t="s">
        <v>8</v>
      </c>
      <c r="M101" s="152"/>
      <c r="O101" s="26"/>
      <c r="P101" s="27"/>
    </row>
    <row r="102" spans="1:17" s="2" customFormat="1" ht="13.8" thickBot="1" x14ac:dyDescent="0.3">
      <c r="A102" s="127">
        <v>30037</v>
      </c>
      <c r="B102" s="130" t="s">
        <v>26</v>
      </c>
      <c r="C102" s="131"/>
      <c r="D102" s="119">
        <v>3</v>
      </c>
      <c r="E102" s="119">
        <v>1</v>
      </c>
      <c r="F102" s="119"/>
      <c r="G102" s="121">
        <f t="shared" ref="G102:G108" si="6">D102+(0.5*E102)+(0.5*F102)</f>
        <v>3.5</v>
      </c>
      <c r="H102" s="48">
        <v>30030</v>
      </c>
      <c r="I102" s="130" t="s">
        <v>16</v>
      </c>
      <c r="J102" s="131"/>
      <c r="K102" s="51"/>
      <c r="L102" s="130"/>
      <c r="M102" s="159"/>
      <c r="O102" s="26"/>
      <c r="P102" s="26"/>
    </row>
    <row r="103" spans="1:17" s="2" customFormat="1" ht="13.5" customHeight="1" x14ac:dyDescent="0.25">
      <c r="A103" s="128"/>
      <c r="B103" s="132"/>
      <c r="C103" s="133"/>
      <c r="D103" s="136"/>
      <c r="E103" s="136"/>
      <c r="F103" s="136"/>
      <c r="G103" s="207"/>
      <c r="H103" s="57">
        <v>30097</v>
      </c>
      <c r="I103" s="169" t="s">
        <v>43</v>
      </c>
      <c r="J103" s="193"/>
      <c r="K103" s="58"/>
      <c r="L103" s="169"/>
      <c r="M103" s="206"/>
      <c r="O103" s="26"/>
      <c r="P103" s="26"/>
    </row>
    <row r="104" spans="1:17" s="2" customFormat="1" ht="13.5" customHeight="1" thickBot="1" x14ac:dyDescent="0.3">
      <c r="A104" s="129"/>
      <c r="B104" s="134"/>
      <c r="C104" s="135"/>
      <c r="D104" s="120"/>
      <c r="E104" s="120"/>
      <c r="F104" s="120"/>
      <c r="G104" s="122"/>
      <c r="H104" s="35">
        <v>30090</v>
      </c>
      <c r="I104" s="134" t="s">
        <v>25</v>
      </c>
      <c r="J104" s="135"/>
      <c r="K104" s="47"/>
      <c r="L104" s="134"/>
      <c r="M104" s="160"/>
      <c r="O104" s="26"/>
      <c r="P104" s="26"/>
    </row>
    <row r="105" spans="1:17" s="2" customFormat="1" ht="13.5" customHeight="1" x14ac:dyDescent="0.25">
      <c r="A105" s="127">
        <v>30001</v>
      </c>
      <c r="B105" s="130" t="s">
        <v>35</v>
      </c>
      <c r="C105" s="131"/>
      <c r="D105" s="119">
        <v>2</v>
      </c>
      <c r="E105" s="119"/>
      <c r="F105" s="119"/>
      <c r="G105" s="107">
        <f t="shared" si="6"/>
        <v>2</v>
      </c>
      <c r="H105" s="80">
        <v>30106</v>
      </c>
      <c r="I105" s="146" t="s">
        <v>15</v>
      </c>
      <c r="J105" s="146"/>
      <c r="K105" s="146"/>
      <c r="L105" s="146"/>
      <c r="M105" s="147"/>
      <c r="O105" s="26"/>
      <c r="P105" s="26"/>
    </row>
    <row r="106" spans="1:17" s="2" customFormat="1" ht="13.5" customHeight="1" thickBot="1" x14ac:dyDescent="0.3">
      <c r="A106" s="129"/>
      <c r="B106" s="134"/>
      <c r="C106" s="135"/>
      <c r="D106" s="120"/>
      <c r="E106" s="120"/>
      <c r="F106" s="120"/>
      <c r="G106" s="108">
        <f t="shared" si="6"/>
        <v>0</v>
      </c>
      <c r="H106" s="74">
        <v>30095</v>
      </c>
      <c r="I106" s="144" t="s">
        <v>42</v>
      </c>
      <c r="J106" s="144"/>
      <c r="K106" s="144"/>
      <c r="L106" s="144"/>
      <c r="M106" s="148"/>
      <c r="O106" s="26"/>
      <c r="P106" s="26"/>
    </row>
    <row r="107" spans="1:17" ht="13.5" customHeight="1" thickBot="1" x14ac:dyDescent="0.3">
      <c r="A107" s="30">
        <v>30103</v>
      </c>
      <c r="B107" s="111" t="s">
        <v>49</v>
      </c>
      <c r="C107" s="112"/>
      <c r="D107" s="32">
        <v>3</v>
      </c>
      <c r="E107" s="32"/>
      <c r="F107" s="32"/>
      <c r="G107" s="64">
        <f t="shared" si="6"/>
        <v>3</v>
      </c>
      <c r="H107" s="34">
        <v>30030</v>
      </c>
      <c r="I107" s="134" t="s">
        <v>16</v>
      </c>
      <c r="J107" s="135"/>
      <c r="K107" s="32"/>
      <c r="L107" s="113"/>
      <c r="M107" s="161"/>
    </row>
    <row r="108" spans="1:17" ht="13.5" customHeight="1" thickBot="1" x14ac:dyDescent="0.3">
      <c r="A108" s="30">
        <v>30099</v>
      </c>
      <c r="B108" s="111" t="s">
        <v>45</v>
      </c>
      <c r="C108" s="112"/>
      <c r="D108" s="32">
        <v>3</v>
      </c>
      <c r="E108" s="32">
        <v>1</v>
      </c>
      <c r="F108" s="32"/>
      <c r="G108" s="64">
        <f t="shared" si="6"/>
        <v>3.5</v>
      </c>
      <c r="H108" s="35">
        <v>30096</v>
      </c>
      <c r="I108" s="120" t="s">
        <v>51</v>
      </c>
      <c r="J108" s="120"/>
      <c r="K108" s="36"/>
      <c r="L108" s="134"/>
      <c r="M108" s="160"/>
      <c r="O108" s="2"/>
    </row>
    <row r="109" spans="1:17" ht="13.5" customHeight="1" thickBot="1" x14ac:dyDescent="0.3">
      <c r="A109" s="34">
        <v>30118</v>
      </c>
      <c r="B109" s="111" t="s">
        <v>50</v>
      </c>
      <c r="C109" s="112"/>
      <c r="D109" s="36">
        <v>2</v>
      </c>
      <c r="E109" s="36"/>
      <c r="F109" s="36">
        <v>3</v>
      </c>
      <c r="G109" s="70">
        <f t="shared" ref="G109" si="7">D109+(0.5*E109)+(0.5*F109)</f>
        <v>3.5</v>
      </c>
      <c r="H109" s="30">
        <v>30116</v>
      </c>
      <c r="I109" s="111" t="s">
        <v>62</v>
      </c>
      <c r="J109" s="112"/>
      <c r="K109" s="32"/>
      <c r="L109" s="113"/>
      <c r="M109" s="161"/>
      <c r="O109" s="61"/>
      <c r="P109" s="61"/>
    </row>
    <row r="110" spans="1:17" s="2" customFormat="1" ht="13.5" customHeight="1" thickBot="1" x14ac:dyDescent="0.3">
      <c r="A110" s="14" t="s">
        <v>21</v>
      </c>
      <c r="B110" s="102">
        <f>SUM(D110:F110)</f>
        <v>18</v>
      </c>
      <c r="C110" s="103"/>
      <c r="D110" s="15">
        <f>SUM(D102:D109)</f>
        <v>13</v>
      </c>
      <c r="E110" s="15">
        <f t="shared" ref="E110:G110" si="8">SUM(E102:E109)</f>
        <v>2</v>
      </c>
      <c r="F110" s="15">
        <f t="shared" si="8"/>
        <v>3</v>
      </c>
      <c r="G110" s="15">
        <f t="shared" si="8"/>
        <v>15.5</v>
      </c>
      <c r="H110" s="14"/>
      <c r="I110" s="104"/>
      <c r="J110" s="104"/>
      <c r="K110" s="15"/>
      <c r="L110" s="104"/>
      <c r="M110" s="145"/>
      <c r="P110" s="26"/>
      <c r="Q110" s="26"/>
    </row>
    <row r="111" spans="1:17" s="2" customFormat="1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O111" s="26"/>
      <c r="P111" s="26"/>
      <c r="Q111" s="26"/>
    </row>
    <row r="112" spans="1:17" ht="16.2" thickBot="1" x14ac:dyDescent="0.35">
      <c r="A112" s="1" t="s">
        <v>12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7" s="7" customFormat="1" ht="15.6" x14ac:dyDescent="0.3">
      <c r="A113" s="99" t="s">
        <v>0</v>
      </c>
      <c r="B113" s="100"/>
      <c r="C113" s="100"/>
      <c r="D113" s="100"/>
      <c r="E113" s="100"/>
      <c r="F113" s="100"/>
      <c r="G113" s="101"/>
      <c r="H113" s="123" t="s">
        <v>6</v>
      </c>
      <c r="I113" s="124"/>
      <c r="J113" s="124"/>
      <c r="K113" s="124" t="s">
        <v>7</v>
      </c>
      <c r="L113" s="124"/>
      <c r="M113" s="162"/>
      <c r="O113" s="26"/>
      <c r="P113" s="26"/>
    </row>
    <row r="114" spans="1:17" s="12" customFormat="1" ht="15.6" thickBot="1" x14ac:dyDescent="0.3">
      <c r="A114" s="16" t="s">
        <v>1</v>
      </c>
      <c r="B114" s="138" t="s">
        <v>8</v>
      </c>
      <c r="C114" s="138"/>
      <c r="D114" s="18" t="s">
        <v>2</v>
      </c>
      <c r="E114" s="18" t="s">
        <v>3</v>
      </c>
      <c r="F114" s="18" t="s">
        <v>4</v>
      </c>
      <c r="G114" s="19" t="s">
        <v>5</v>
      </c>
      <c r="H114" s="16" t="s">
        <v>1</v>
      </c>
      <c r="I114" s="138" t="s">
        <v>8</v>
      </c>
      <c r="J114" s="138"/>
      <c r="K114" s="18" t="s">
        <v>1</v>
      </c>
      <c r="L114" s="138" t="s">
        <v>8</v>
      </c>
      <c r="M114" s="152"/>
      <c r="O114" s="26"/>
      <c r="P114" s="27"/>
    </row>
    <row r="115" spans="1:17" s="2" customFormat="1" x14ac:dyDescent="0.25">
      <c r="A115" s="156">
        <v>30100</v>
      </c>
      <c r="B115" s="146" t="s">
        <v>46</v>
      </c>
      <c r="C115" s="146"/>
      <c r="D115" s="146">
        <v>3</v>
      </c>
      <c r="E115" s="146"/>
      <c r="F115" s="146"/>
      <c r="G115" s="182">
        <f t="shared" ref="G115:G116" si="9">D115+(0.5*E115)+(0.5*F115)</f>
        <v>3</v>
      </c>
      <c r="H115" s="57">
        <v>30047</v>
      </c>
      <c r="I115" s="146" t="s">
        <v>10</v>
      </c>
      <c r="J115" s="146"/>
      <c r="K115" s="119"/>
      <c r="L115" s="130"/>
      <c r="M115" s="159"/>
      <c r="O115" s="26"/>
      <c r="P115" s="26"/>
    </row>
    <row r="116" spans="1:17" s="72" customFormat="1" ht="13.5" customHeight="1" thickBot="1" x14ac:dyDescent="0.3">
      <c r="A116" s="210"/>
      <c r="B116" s="144"/>
      <c r="C116" s="144"/>
      <c r="D116" s="144"/>
      <c r="E116" s="144"/>
      <c r="F116" s="144"/>
      <c r="G116" s="183">
        <f t="shared" si="9"/>
        <v>0</v>
      </c>
      <c r="H116" s="81">
        <v>30094</v>
      </c>
      <c r="I116" s="144" t="s">
        <v>55</v>
      </c>
      <c r="J116" s="144"/>
      <c r="K116" s="120"/>
      <c r="L116" s="134"/>
      <c r="M116" s="160"/>
      <c r="O116" s="26"/>
      <c r="P116" s="26"/>
    </row>
    <row r="117" spans="1:17" s="72" customFormat="1" ht="13.5" customHeight="1" thickBot="1" x14ac:dyDescent="0.3">
      <c r="A117" s="48">
        <v>30117</v>
      </c>
      <c r="B117" s="119" t="s">
        <v>56</v>
      </c>
      <c r="C117" s="119"/>
      <c r="D117" s="51"/>
      <c r="E117" s="51"/>
      <c r="F117" s="51">
        <v>3</v>
      </c>
      <c r="G117" s="56">
        <f>D117+(0.5*E117)+(0.5*F117)</f>
        <v>1.5</v>
      </c>
      <c r="H117" s="48">
        <v>30118</v>
      </c>
      <c r="I117" s="130" t="s">
        <v>50</v>
      </c>
      <c r="J117" s="131"/>
      <c r="K117" s="51"/>
      <c r="L117" s="113"/>
      <c r="M117" s="161"/>
      <c r="O117" s="26"/>
      <c r="P117" s="26"/>
    </row>
    <row r="118" spans="1:17" s="72" customFormat="1" ht="13.5" customHeight="1" thickBot="1" x14ac:dyDescent="0.3">
      <c r="A118" s="153">
        <v>30101</v>
      </c>
      <c r="B118" s="153" t="s">
        <v>47</v>
      </c>
      <c r="C118" s="153"/>
      <c r="D118" s="153">
        <v>3</v>
      </c>
      <c r="E118" s="151"/>
      <c r="F118" s="151"/>
      <c r="G118" s="205">
        <f>D118+(0.5*E119)+(0.5*F119)</f>
        <v>3</v>
      </c>
      <c r="H118" s="93">
        <v>30093</v>
      </c>
      <c r="I118" s="153" t="s">
        <v>40</v>
      </c>
      <c r="J118" s="153"/>
      <c r="K118" s="93"/>
      <c r="L118" s="49"/>
      <c r="M118" s="54"/>
      <c r="O118" s="26"/>
      <c r="P118" s="26"/>
    </row>
    <row r="119" spans="1:17" ht="13.5" customHeight="1" thickBot="1" x14ac:dyDescent="0.3">
      <c r="A119" s="153"/>
      <c r="B119" s="153"/>
      <c r="C119" s="153"/>
      <c r="D119" s="153"/>
      <c r="E119" s="167"/>
      <c r="F119" s="167"/>
      <c r="G119" s="205"/>
      <c r="H119" s="93">
        <v>30094</v>
      </c>
      <c r="I119" s="153" t="s">
        <v>41</v>
      </c>
      <c r="J119" s="153"/>
      <c r="K119" s="93"/>
      <c r="L119" s="130"/>
      <c r="M119" s="159"/>
    </row>
    <row r="120" spans="1:17" s="2" customFormat="1" ht="13.5" customHeight="1" thickBot="1" x14ac:dyDescent="0.3">
      <c r="A120" s="94" t="s">
        <v>21</v>
      </c>
      <c r="B120" s="208">
        <f>SUM(D120:F120)</f>
        <v>9</v>
      </c>
      <c r="C120" s="209"/>
      <c r="D120" s="95">
        <f>SUM(D115:D118)</f>
        <v>6</v>
      </c>
      <c r="E120" s="95">
        <f>SUM(E115:E119)</f>
        <v>0</v>
      </c>
      <c r="F120" s="95">
        <f>SUM(F115:F119)</f>
        <v>3</v>
      </c>
      <c r="G120" s="95">
        <f>SUM(G115:G118)</f>
        <v>7.5</v>
      </c>
      <c r="H120" s="94"/>
      <c r="I120" s="194"/>
      <c r="J120" s="194"/>
      <c r="K120" s="95"/>
      <c r="L120" s="104"/>
      <c r="M120" s="145"/>
      <c r="P120" s="26"/>
      <c r="Q120" s="26"/>
    </row>
    <row r="121" spans="1:17" ht="13.5" customHeight="1" x14ac:dyDescent="0.25">
      <c r="A121" s="5"/>
      <c r="B121" s="5"/>
      <c r="C121" s="5"/>
      <c r="D121" s="5"/>
      <c r="E121" s="5"/>
      <c r="F121" s="5"/>
      <c r="G121" s="6"/>
      <c r="H121" s="5"/>
      <c r="I121" s="5"/>
      <c r="J121" s="5"/>
      <c r="K121" s="5"/>
      <c r="L121" s="5"/>
      <c r="M121" s="82"/>
      <c r="O121" s="61"/>
      <c r="P121" s="61"/>
    </row>
    <row r="122" spans="1:17" ht="16.2" thickBot="1" x14ac:dyDescent="0.35">
      <c r="A122" s="1" t="s">
        <v>89</v>
      </c>
      <c r="B122" s="1"/>
      <c r="C122" s="1"/>
      <c r="D122" s="1"/>
      <c r="E122" s="7"/>
      <c r="F122" s="7"/>
      <c r="G122" s="7"/>
      <c r="H122" s="7"/>
      <c r="I122" s="7"/>
      <c r="J122" s="7"/>
      <c r="K122" s="7"/>
      <c r="L122" s="7"/>
      <c r="M122" s="7"/>
    </row>
    <row r="123" spans="1:17" s="7" customFormat="1" ht="15.75" customHeight="1" x14ac:dyDescent="0.3">
      <c r="A123" s="99" t="s">
        <v>0</v>
      </c>
      <c r="B123" s="100"/>
      <c r="C123" s="100"/>
      <c r="D123" s="100"/>
      <c r="E123" s="100"/>
      <c r="F123" s="100"/>
      <c r="G123" s="101"/>
      <c r="H123" s="123" t="s">
        <v>6</v>
      </c>
      <c r="I123" s="124"/>
      <c r="J123" s="124"/>
      <c r="K123" s="124" t="s">
        <v>7</v>
      </c>
      <c r="L123" s="124"/>
      <c r="M123" s="162"/>
      <c r="O123" s="26"/>
      <c r="P123" s="26"/>
    </row>
    <row r="124" spans="1:17" s="12" customFormat="1" ht="15.6" thickBot="1" x14ac:dyDescent="0.3">
      <c r="A124" s="16" t="s">
        <v>1</v>
      </c>
      <c r="B124" s="138" t="s">
        <v>8</v>
      </c>
      <c r="C124" s="138"/>
      <c r="D124" s="18" t="s">
        <v>2</v>
      </c>
      <c r="E124" s="18" t="s">
        <v>3</v>
      </c>
      <c r="F124" s="18" t="s">
        <v>4</v>
      </c>
      <c r="G124" s="19" t="s">
        <v>5</v>
      </c>
      <c r="H124" s="20" t="s">
        <v>1</v>
      </c>
      <c r="I124" s="157" t="s">
        <v>8</v>
      </c>
      <c r="J124" s="157"/>
      <c r="K124" s="21" t="s">
        <v>1</v>
      </c>
      <c r="L124" s="157" t="s">
        <v>8</v>
      </c>
      <c r="M124" s="158"/>
      <c r="O124" s="26"/>
      <c r="P124" s="27"/>
    </row>
    <row r="125" spans="1:17" s="2" customFormat="1" x14ac:dyDescent="0.25">
      <c r="A125" s="125">
        <v>32039</v>
      </c>
      <c r="B125" s="115" t="s">
        <v>74</v>
      </c>
      <c r="C125" s="116"/>
      <c r="D125" s="105">
        <v>3</v>
      </c>
      <c r="E125" s="105"/>
      <c r="F125" s="105"/>
      <c r="G125" s="107">
        <f>D125+(0.5*E125)+(0.5*F125)</f>
        <v>3</v>
      </c>
      <c r="H125" s="80">
        <v>30094</v>
      </c>
      <c r="I125" s="146" t="s">
        <v>55</v>
      </c>
      <c r="J125" s="146"/>
      <c r="K125" s="119"/>
      <c r="L125" s="130"/>
      <c r="M125" s="159"/>
      <c r="O125" s="26"/>
      <c r="P125" s="26"/>
    </row>
    <row r="126" spans="1:17" s="2" customFormat="1" ht="13.8" thickBot="1" x14ac:dyDescent="0.3">
      <c r="A126" s="126"/>
      <c r="B126" s="117"/>
      <c r="C126" s="118"/>
      <c r="D126" s="106"/>
      <c r="E126" s="106"/>
      <c r="F126" s="106"/>
      <c r="G126" s="108"/>
      <c r="H126" s="74">
        <v>30030</v>
      </c>
      <c r="I126" s="144" t="s">
        <v>16</v>
      </c>
      <c r="J126" s="144"/>
      <c r="K126" s="120"/>
      <c r="L126" s="134"/>
      <c r="M126" s="160"/>
      <c r="O126" s="26"/>
      <c r="P126" s="26"/>
    </row>
    <row r="127" spans="1:17" ht="13.5" customHeight="1" x14ac:dyDescent="0.25">
      <c r="A127" s="127">
        <v>32032</v>
      </c>
      <c r="B127" s="130" t="s">
        <v>85</v>
      </c>
      <c r="C127" s="131"/>
      <c r="D127" s="119">
        <v>3</v>
      </c>
      <c r="E127" s="119"/>
      <c r="F127" s="119"/>
      <c r="G127" s="121">
        <f>D127+(0.5*E127)+(0.5*F127)</f>
        <v>3</v>
      </c>
      <c r="H127" s="85">
        <v>30096</v>
      </c>
      <c r="I127" s="109" t="s">
        <v>51</v>
      </c>
      <c r="J127" s="110"/>
      <c r="K127" s="136"/>
      <c r="L127" s="132"/>
      <c r="M127" s="168"/>
    </row>
    <row r="128" spans="1:17" ht="13.5" customHeight="1" thickBot="1" x14ac:dyDescent="0.3">
      <c r="A128" s="129"/>
      <c r="B128" s="134"/>
      <c r="C128" s="135"/>
      <c r="D128" s="120"/>
      <c r="E128" s="120"/>
      <c r="F128" s="120"/>
      <c r="G128" s="122">
        <f>D128+(0.5*E128)+(0.5*F128)</f>
        <v>0</v>
      </c>
      <c r="H128" s="67">
        <v>30009</v>
      </c>
      <c r="I128" s="132" t="s">
        <v>95</v>
      </c>
      <c r="J128" s="133"/>
      <c r="K128" s="136"/>
      <c r="L128" s="132"/>
      <c r="M128" s="168"/>
    </row>
    <row r="129" spans="1:17" ht="13.5" customHeight="1" thickBot="1" x14ac:dyDescent="0.3">
      <c r="A129" s="48">
        <v>30120</v>
      </c>
      <c r="B129" s="130" t="s">
        <v>93</v>
      </c>
      <c r="C129" s="131"/>
      <c r="D129" s="51">
        <v>2</v>
      </c>
      <c r="E129" s="51"/>
      <c r="F129" s="51">
        <v>2</v>
      </c>
      <c r="G129" s="56">
        <f>D129+(0.5*E129)+(0.5*F129)</f>
        <v>3</v>
      </c>
      <c r="H129" s="57">
        <v>30093</v>
      </c>
      <c r="I129" s="146" t="s">
        <v>97</v>
      </c>
      <c r="J129" s="146"/>
      <c r="K129" s="58"/>
      <c r="L129" s="146"/>
      <c r="M129" s="147"/>
      <c r="O129" s="61"/>
      <c r="P129" s="61"/>
    </row>
    <row r="130" spans="1:17" s="2" customFormat="1" ht="13.5" customHeight="1" thickBot="1" x14ac:dyDescent="0.3">
      <c r="A130" s="14" t="s">
        <v>21</v>
      </c>
      <c r="B130" s="102">
        <f>SUM(D130:F130)</f>
        <v>10</v>
      </c>
      <c r="C130" s="103"/>
      <c r="D130" s="15">
        <f>SUM(D125:D129)</f>
        <v>8</v>
      </c>
      <c r="E130" s="15">
        <f>SUM(E125:E129)</f>
        <v>0</v>
      </c>
      <c r="F130" s="15">
        <f>SUM(F125:F129)</f>
        <v>2</v>
      </c>
      <c r="G130" s="15">
        <f>SUM(G125:G129)</f>
        <v>9</v>
      </c>
      <c r="H130" s="14"/>
      <c r="I130" s="104"/>
      <c r="J130" s="104"/>
      <c r="K130" s="15"/>
      <c r="L130" s="104"/>
      <c r="M130" s="145"/>
      <c r="P130" s="26"/>
      <c r="Q130" s="26"/>
    </row>
    <row r="131" spans="1:17" s="3" customFormat="1" ht="15" customHeight="1" x14ac:dyDescent="0.25">
      <c r="A131" s="86"/>
      <c r="B131" s="87"/>
      <c r="C131" s="87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O131" s="61"/>
      <c r="P131" s="61"/>
    </row>
    <row r="132" spans="1:17" s="3" customFormat="1" ht="16.2" thickBot="1" x14ac:dyDescent="0.35">
      <c r="A132" s="1" t="s">
        <v>36</v>
      </c>
      <c r="B132" s="9"/>
      <c r="C132" s="9"/>
      <c r="D132" s="9"/>
      <c r="E132" s="9"/>
      <c r="F132" s="9"/>
      <c r="G132" s="10"/>
      <c r="H132" s="9"/>
      <c r="I132" s="9"/>
      <c r="J132" s="9"/>
      <c r="K132" s="9"/>
      <c r="L132" s="9"/>
      <c r="M132" s="11"/>
      <c r="O132" s="26"/>
      <c r="P132" s="26"/>
    </row>
    <row r="133" spans="1:17" s="7" customFormat="1" ht="15.6" x14ac:dyDescent="0.3">
      <c r="A133" s="99" t="s">
        <v>0</v>
      </c>
      <c r="B133" s="100"/>
      <c r="C133" s="100"/>
      <c r="D133" s="100"/>
      <c r="E133" s="100"/>
      <c r="F133" s="100"/>
      <c r="G133" s="101"/>
      <c r="H133" s="123" t="s">
        <v>6</v>
      </c>
      <c r="I133" s="124"/>
      <c r="J133" s="124"/>
      <c r="K133" s="124" t="s">
        <v>7</v>
      </c>
      <c r="L133" s="124"/>
      <c r="M133" s="162"/>
      <c r="O133" s="26"/>
      <c r="P133" s="26"/>
    </row>
    <row r="134" spans="1:17" s="12" customFormat="1" ht="15.6" thickBot="1" x14ac:dyDescent="0.3">
      <c r="A134" s="16" t="s">
        <v>1</v>
      </c>
      <c r="B134" s="138" t="s">
        <v>8</v>
      </c>
      <c r="C134" s="138"/>
      <c r="D134" s="18" t="s">
        <v>2</v>
      </c>
      <c r="E134" s="18" t="s">
        <v>3</v>
      </c>
      <c r="F134" s="18" t="s">
        <v>4</v>
      </c>
      <c r="G134" s="19" t="s">
        <v>5</v>
      </c>
      <c r="H134" s="16" t="s">
        <v>1</v>
      </c>
      <c r="I134" s="138" t="s">
        <v>8</v>
      </c>
      <c r="J134" s="138"/>
      <c r="K134" s="18" t="s">
        <v>1</v>
      </c>
      <c r="L134" s="138" t="s">
        <v>8</v>
      </c>
      <c r="M134" s="152"/>
      <c r="O134" s="26"/>
      <c r="P134" s="27"/>
    </row>
    <row r="135" spans="1:17" s="72" customFormat="1" ht="13.5" customHeight="1" thickBot="1" x14ac:dyDescent="0.3">
      <c r="A135" s="30"/>
      <c r="B135" s="111" t="s">
        <v>39</v>
      </c>
      <c r="C135" s="112"/>
      <c r="D135" s="32">
        <v>2</v>
      </c>
      <c r="E135" s="32"/>
      <c r="F135" s="32"/>
      <c r="G135" s="42">
        <f>D135+(0.5*E135)+(0.5*F135)</f>
        <v>2</v>
      </c>
      <c r="H135" s="30"/>
      <c r="I135" s="113"/>
      <c r="J135" s="113"/>
      <c r="K135" s="32"/>
      <c r="L135" s="111"/>
      <c r="M135" s="114"/>
      <c r="O135" s="26"/>
      <c r="P135" s="26"/>
    </row>
    <row r="136" spans="1:17" s="72" customFormat="1" ht="13.5" customHeight="1" thickBot="1" x14ac:dyDescent="0.3">
      <c r="A136" s="30">
        <v>30102</v>
      </c>
      <c r="B136" s="111" t="s">
        <v>48</v>
      </c>
      <c r="C136" s="112"/>
      <c r="D136" s="32">
        <v>3</v>
      </c>
      <c r="E136" s="32"/>
      <c r="F136" s="32"/>
      <c r="G136" s="42">
        <f t="shared" ref="G136" si="10">D136+(0.5*E136)+(0.5*F136)</f>
        <v>3</v>
      </c>
      <c r="H136" s="30">
        <v>30037</v>
      </c>
      <c r="I136" s="113" t="s">
        <v>26</v>
      </c>
      <c r="J136" s="113"/>
      <c r="K136" s="32"/>
      <c r="L136" s="113"/>
      <c r="M136" s="161"/>
      <c r="O136" s="26"/>
      <c r="P136" s="26"/>
    </row>
    <row r="137" spans="1:17" ht="13.5" customHeight="1" x14ac:dyDescent="0.25">
      <c r="A137" s="127">
        <v>30088</v>
      </c>
      <c r="B137" s="130" t="s">
        <v>33</v>
      </c>
      <c r="C137" s="131"/>
      <c r="D137" s="119">
        <v>3</v>
      </c>
      <c r="E137" s="119"/>
      <c r="F137" s="119"/>
      <c r="G137" s="107">
        <f>D137+(0.5*E137)+(0.5*F137)</f>
        <v>3</v>
      </c>
      <c r="H137" s="80">
        <v>30099</v>
      </c>
      <c r="I137" s="146" t="s">
        <v>45</v>
      </c>
      <c r="J137" s="146"/>
      <c r="K137" s="119"/>
      <c r="L137" s="130"/>
      <c r="M137" s="159"/>
      <c r="O137" s="61"/>
      <c r="P137" s="61"/>
    </row>
    <row r="138" spans="1:17" s="3" customFormat="1" x14ac:dyDescent="0.25">
      <c r="A138" s="128"/>
      <c r="B138" s="132"/>
      <c r="C138" s="133"/>
      <c r="D138" s="136"/>
      <c r="E138" s="136"/>
      <c r="F138" s="136"/>
      <c r="G138" s="137">
        <f>D138+(0.5*E138)+(0.5*F138)</f>
        <v>0</v>
      </c>
      <c r="H138" s="88">
        <v>30037</v>
      </c>
      <c r="I138" s="153" t="s">
        <v>26</v>
      </c>
      <c r="J138" s="153"/>
      <c r="K138" s="136"/>
      <c r="L138" s="132"/>
      <c r="M138" s="168"/>
      <c r="O138" s="26"/>
      <c r="P138" s="26"/>
    </row>
    <row r="139" spans="1:17" s="72" customFormat="1" ht="13.5" customHeight="1" thickBot="1" x14ac:dyDescent="0.3">
      <c r="A139" s="129"/>
      <c r="B139" s="134"/>
      <c r="C139" s="135"/>
      <c r="D139" s="120"/>
      <c r="E139" s="120"/>
      <c r="F139" s="120"/>
      <c r="G139" s="108">
        <f>D139+(0.5*E139)+(0.5*F139)</f>
        <v>0</v>
      </c>
      <c r="H139" s="74">
        <v>30051</v>
      </c>
      <c r="I139" s="144" t="s">
        <v>30</v>
      </c>
      <c r="J139" s="144"/>
      <c r="K139" s="120"/>
      <c r="L139" s="134"/>
      <c r="M139" s="160"/>
      <c r="O139" s="26"/>
      <c r="P139" s="26"/>
    </row>
    <row r="140" spans="1:17" s="2" customFormat="1" ht="13.5" customHeight="1" thickBot="1" x14ac:dyDescent="0.3">
      <c r="A140" s="14" t="s">
        <v>21</v>
      </c>
      <c r="B140" s="102">
        <f>SUM(D140:F140)</f>
        <v>8</v>
      </c>
      <c r="C140" s="103"/>
      <c r="D140" s="15">
        <f>SUM(D135:D139)</f>
        <v>8</v>
      </c>
      <c r="E140" s="15">
        <f>SUM(E136:E139)</f>
        <v>0</v>
      </c>
      <c r="F140" s="15">
        <f>SUM(F136:F139)</f>
        <v>0</v>
      </c>
      <c r="G140" s="98">
        <f>G135+G136+G137</f>
        <v>8</v>
      </c>
      <c r="H140" s="14"/>
      <c r="I140" s="104"/>
      <c r="J140" s="104"/>
      <c r="K140" s="15"/>
      <c r="L140" s="104"/>
      <c r="M140" s="145"/>
      <c r="P140" s="26"/>
      <c r="Q140" s="26"/>
    </row>
    <row r="141" spans="1:17" s="2" customFormat="1" x14ac:dyDescent="0.25">
      <c r="A141" s="5"/>
      <c r="B141" s="79"/>
      <c r="C141" s="79"/>
      <c r="D141" s="5"/>
      <c r="E141" s="5"/>
      <c r="F141" s="5"/>
      <c r="G141" s="5"/>
      <c r="H141" s="5"/>
      <c r="I141" s="5"/>
      <c r="J141" s="5"/>
      <c r="K141" s="5"/>
      <c r="L141" s="5"/>
      <c r="M141" s="5"/>
      <c r="O141" s="61"/>
      <c r="P141" s="61"/>
      <c r="Q141" s="26"/>
    </row>
    <row r="142" spans="1:17" ht="15" customHeight="1" x14ac:dyDescent="0.3">
      <c r="A142" s="1" t="s">
        <v>38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7" x14ac:dyDescent="0.25">
      <c r="O143" s="17"/>
    </row>
    <row r="144" spans="1:17" ht="16.2" thickBot="1" x14ac:dyDescent="0.35">
      <c r="A144" s="1" t="s">
        <v>11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7" s="7" customFormat="1" ht="15.75" customHeight="1" x14ac:dyDescent="0.3">
      <c r="A145" s="99" t="s">
        <v>0</v>
      </c>
      <c r="B145" s="100"/>
      <c r="C145" s="100"/>
      <c r="D145" s="100"/>
      <c r="E145" s="100"/>
      <c r="F145" s="100"/>
      <c r="G145" s="101"/>
      <c r="H145" s="123" t="s">
        <v>6</v>
      </c>
      <c r="I145" s="124"/>
      <c r="J145" s="124"/>
      <c r="K145" s="124" t="s">
        <v>7</v>
      </c>
      <c r="L145" s="124"/>
      <c r="M145" s="162"/>
      <c r="O145" s="26"/>
      <c r="P145" s="26"/>
    </row>
    <row r="146" spans="1:17" s="12" customFormat="1" ht="15.6" thickBot="1" x14ac:dyDescent="0.3">
      <c r="A146" s="16" t="s">
        <v>1</v>
      </c>
      <c r="B146" s="138" t="s">
        <v>8</v>
      </c>
      <c r="C146" s="138"/>
      <c r="D146" s="18" t="s">
        <v>2</v>
      </c>
      <c r="E146" s="18" t="s">
        <v>3</v>
      </c>
      <c r="F146" s="18" t="s">
        <v>4</v>
      </c>
      <c r="G146" s="19" t="s">
        <v>5</v>
      </c>
      <c r="H146" s="20" t="s">
        <v>1</v>
      </c>
      <c r="I146" s="157" t="s">
        <v>8</v>
      </c>
      <c r="J146" s="157"/>
      <c r="K146" s="21" t="s">
        <v>1</v>
      </c>
      <c r="L146" s="157" t="s">
        <v>8</v>
      </c>
      <c r="M146" s="158"/>
      <c r="O146" s="26"/>
      <c r="P146" s="27"/>
    </row>
    <row r="147" spans="1:17" s="2" customFormat="1" x14ac:dyDescent="0.25">
      <c r="A147" s="216">
        <v>32042</v>
      </c>
      <c r="B147" s="218" t="s">
        <v>87</v>
      </c>
      <c r="C147" s="219"/>
      <c r="D147" s="119">
        <v>2</v>
      </c>
      <c r="E147" s="222"/>
      <c r="F147" s="222"/>
      <c r="G147" s="198">
        <f t="shared" ref="G147:G148" si="11">D147+(0.5*E147)+(0.5*F147)</f>
        <v>2</v>
      </c>
      <c r="H147" s="89">
        <v>90025</v>
      </c>
      <c r="I147" s="139" t="s">
        <v>88</v>
      </c>
      <c r="J147" s="139"/>
      <c r="K147" s="139"/>
      <c r="L147" s="139"/>
      <c r="M147" s="141"/>
      <c r="O147" s="26"/>
      <c r="P147" s="26"/>
    </row>
    <row r="148" spans="1:17" s="2" customFormat="1" ht="27" customHeight="1" thickBot="1" x14ac:dyDescent="0.3">
      <c r="A148" s="217"/>
      <c r="B148" s="220"/>
      <c r="C148" s="221"/>
      <c r="D148" s="120"/>
      <c r="E148" s="223"/>
      <c r="F148" s="223"/>
      <c r="G148" s="199">
        <f t="shared" si="11"/>
        <v>0</v>
      </c>
      <c r="H148" s="74">
        <v>30099</v>
      </c>
      <c r="I148" s="144" t="s">
        <v>45</v>
      </c>
      <c r="J148" s="144"/>
      <c r="K148" s="140"/>
      <c r="L148" s="140"/>
      <c r="M148" s="142"/>
      <c r="O148" s="12"/>
      <c r="P148" s="12"/>
    </row>
    <row r="149" spans="1:17" s="2" customFormat="1" ht="13.5" customHeight="1" thickBot="1" x14ac:dyDescent="0.3">
      <c r="A149" s="14" t="s">
        <v>21</v>
      </c>
      <c r="B149" s="102">
        <f>SUM(D149:F149)</f>
        <v>2</v>
      </c>
      <c r="C149" s="103"/>
      <c r="D149" s="15">
        <f>SUM(D147:D148)</f>
        <v>2</v>
      </c>
      <c r="E149" s="15">
        <f>SUM(E147:E148)</f>
        <v>0</v>
      </c>
      <c r="F149" s="15">
        <f>SUM(F147:F148)</f>
        <v>0</v>
      </c>
      <c r="G149" s="15">
        <f>SUM(G147:G148)</f>
        <v>2</v>
      </c>
      <c r="H149" s="14"/>
      <c r="I149" s="104"/>
      <c r="J149" s="104"/>
      <c r="K149" s="15"/>
      <c r="L149" s="104"/>
      <c r="M149" s="145"/>
      <c r="P149" s="26"/>
      <c r="Q149" s="26"/>
    </row>
    <row r="150" spans="1:17" s="2" customFormat="1" ht="13.5" customHeight="1" x14ac:dyDescent="0.25">
      <c r="A150" s="5"/>
      <c r="B150" s="79"/>
      <c r="C150" s="79"/>
      <c r="D150" s="5"/>
      <c r="E150" s="5"/>
      <c r="F150" s="5"/>
      <c r="G150" s="5"/>
      <c r="H150" s="5"/>
      <c r="I150" s="5"/>
      <c r="J150" s="5"/>
      <c r="K150" s="5"/>
      <c r="L150" s="5"/>
      <c r="M150" s="5"/>
      <c r="O150" s="26"/>
      <c r="P150" s="26"/>
      <c r="Q150" s="26"/>
    </row>
    <row r="151" spans="1:17" ht="16.2" thickBot="1" x14ac:dyDescent="0.35">
      <c r="A151" s="1" t="s">
        <v>89</v>
      </c>
      <c r="B151" s="1"/>
      <c r="C151" s="1"/>
      <c r="D151" s="1"/>
      <c r="E151" s="7"/>
      <c r="F151" s="7"/>
      <c r="G151" s="7"/>
      <c r="H151" s="7"/>
      <c r="I151" s="7"/>
      <c r="J151" s="7"/>
      <c r="K151" s="7"/>
      <c r="L151" s="7"/>
      <c r="M151" s="7"/>
    </row>
    <row r="152" spans="1:17" s="7" customFormat="1" ht="15.6" x14ac:dyDescent="0.3">
      <c r="A152" s="99" t="s">
        <v>0</v>
      </c>
      <c r="B152" s="100"/>
      <c r="C152" s="100"/>
      <c r="D152" s="100"/>
      <c r="E152" s="100"/>
      <c r="F152" s="100"/>
      <c r="G152" s="101"/>
      <c r="H152" s="123" t="s">
        <v>6</v>
      </c>
      <c r="I152" s="124"/>
      <c r="J152" s="124"/>
      <c r="K152" s="124" t="s">
        <v>7</v>
      </c>
      <c r="L152" s="124"/>
      <c r="M152" s="162"/>
      <c r="O152" s="26"/>
      <c r="P152" s="26"/>
    </row>
    <row r="153" spans="1:17" s="12" customFormat="1" ht="15.6" thickBot="1" x14ac:dyDescent="0.3">
      <c r="A153" s="16" t="s">
        <v>1</v>
      </c>
      <c r="B153" s="138" t="s">
        <v>8</v>
      </c>
      <c r="C153" s="138"/>
      <c r="D153" s="18" t="s">
        <v>2</v>
      </c>
      <c r="E153" s="18" t="s">
        <v>3</v>
      </c>
      <c r="F153" s="18" t="s">
        <v>4</v>
      </c>
      <c r="G153" s="19" t="s">
        <v>5</v>
      </c>
      <c r="H153" s="16" t="s">
        <v>1</v>
      </c>
      <c r="I153" s="138" t="s">
        <v>8</v>
      </c>
      <c r="J153" s="138"/>
      <c r="K153" s="18" t="s">
        <v>1</v>
      </c>
      <c r="L153" s="138" t="s">
        <v>8</v>
      </c>
      <c r="M153" s="152"/>
      <c r="O153" s="26"/>
      <c r="P153" s="27"/>
    </row>
    <row r="154" spans="1:17" s="2" customFormat="1" x14ac:dyDescent="0.25">
      <c r="A154" s="125">
        <v>30112</v>
      </c>
      <c r="B154" s="115" t="s">
        <v>96</v>
      </c>
      <c r="C154" s="116"/>
      <c r="D154" s="105">
        <v>3</v>
      </c>
      <c r="E154" s="105"/>
      <c r="F154" s="105"/>
      <c r="G154" s="107">
        <f>D154+(0.5*E154)+(0.5*F154)</f>
        <v>3</v>
      </c>
      <c r="H154" s="89">
        <v>30118</v>
      </c>
      <c r="I154" s="139" t="s">
        <v>50</v>
      </c>
      <c r="J154" s="139"/>
      <c r="K154" s="139"/>
      <c r="L154" s="139"/>
      <c r="M154" s="141"/>
      <c r="O154" s="26"/>
      <c r="P154" s="26"/>
    </row>
    <row r="155" spans="1:17" ht="13.5" customHeight="1" thickBot="1" x14ac:dyDescent="0.3">
      <c r="A155" s="126"/>
      <c r="B155" s="117"/>
      <c r="C155" s="118"/>
      <c r="D155" s="106"/>
      <c r="E155" s="106"/>
      <c r="F155" s="106"/>
      <c r="G155" s="108"/>
      <c r="H155" s="74">
        <v>90025</v>
      </c>
      <c r="I155" s="144" t="s">
        <v>91</v>
      </c>
      <c r="J155" s="144"/>
      <c r="K155" s="140"/>
      <c r="L155" s="140"/>
      <c r="M155" s="142"/>
      <c r="O155" s="2"/>
    </row>
    <row r="156" spans="1:17" ht="13.5" customHeight="1" thickBot="1" x14ac:dyDescent="0.3">
      <c r="A156" s="34">
        <v>32037</v>
      </c>
      <c r="B156" s="111" t="s">
        <v>53</v>
      </c>
      <c r="C156" s="112"/>
      <c r="D156" s="36">
        <v>3</v>
      </c>
      <c r="E156" s="36"/>
      <c r="F156" s="36"/>
      <c r="G156" s="70">
        <f>D156+(0.5*E156)+(0.5*F156)</f>
        <v>3</v>
      </c>
      <c r="H156" s="30">
        <v>30099</v>
      </c>
      <c r="I156" s="111" t="s">
        <v>52</v>
      </c>
      <c r="J156" s="112"/>
      <c r="K156" s="36"/>
      <c r="L156" s="111"/>
      <c r="M156" s="143"/>
      <c r="O156" s="2"/>
    </row>
    <row r="157" spans="1:17" s="12" customFormat="1" ht="15.75" customHeight="1" x14ac:dyDescent="0.25">
      <c r="A157" s="127">
        <v>30110</v>
      </c>
      <c r="B157" s="130" t="s">
        <v>73</v>
      </c>
      <c r="C157" s="131"/>
      <c r="D157" s="119">
        <v>3</v>
      </c>
      <c r="E157" s="119"/>
      <c r="F157" s="119"/>
      <c r="G157" s="107">
        <f>D157+(0.5*E157)+(0.5*F157)</f>
        <v>3</v>
      </c>
      <c r="H157" s="57">
        <v>30094</v>
      </c>
      <c r="I157" s="146" t="s">
        <v>41</v>
      </c>
      <c r="J157" s="146"/>
      <c r="K157" s="146"/>
      <c r="L157" s="146"/>
      <c r="M157" s="147"/>
      <c r="O157" s="26"/>
      <c r="P157" s="26"/>
    </row>
    <row r="158" spans="1:17" s="12" customFormat="1" ht="15.75" customHeight="1" x14ac:dyDescent="0.25">
      <c r="A158" s="128"/>
      <c r="B158" s="132"/>
      <c r="C158" s="133"/>
      <c r="D158" s="136"/>
      <c r="E158" s="136"/>
      <c r="F158" s="136"/>
      <c r="G158" s="137"/>
      <c r="H158" s="90">
        <v>32039</v>
      </c>
      <c r="I158" s="150" t="s">
        <v>74</v>
      </c>
      <c r="J158" s="150"/>
      <c r="K158" s="153"/>
      <c r="L158" s="153"/>
      <c r="M158" s="154"/>
      <c r="O158" s="26"/>
      <c r="P158" s="26"/>
    </row>
    <row r="159" spans="1:17" s="17" customFormat="1" ht="15" customHeight="1" thickBot="1" x14ac:dyDescent="0.3">
      <c r="A159" s="129"/>
      <c r="B159" s="134"/>
      <c r="C159" s="135"/>
      <c r="D159" s="120"/>
      <c r="E159" s="120"/>
      <c r="F159" s="120"/>
      <c r="G159" s="108"/>
      <c r="H159" s="77">
        <v>30097</v>
      </c>
      <c r="I159" s="151" t="s">
        <v>43</v>
      </c>
      <c r="J159" s="151"/>
      <c r="K159" s="151"/>
      <c r="L159" s="151"/>
      <c r="M159" s="155"/>
    </row>
    <row r="160" spans="1:17" s="17" customFormat="1" ht="65.25" customHeight="1" x14ac:dyDescent="0.25">
      <c r="A160" s="125">
        <v>32041</v>
      </c>
      <c r="B160" s="115" t="s">
        <v>59</v>
      </c>
      <c r="C160" s="116"/>
      <c r="D160" s="105"/>
      <c r="E160" s="105">
        <v>8</v>
      </c>
      <c r="F160" s="105"/>
      <c r="G160" s="107">
        <f>D160+(0.5*E160)+(0.5*F160)</f>
        <v>4</v>
      </c>
      <c r="H160" s="156" t="s">
        <v>60</v>
      </c>
      <c r="I160" s="146"/>
      <c r="J160" s="146"/>
      <c r="K160" s="146"/>
      <c r="L160" s="146"/>
      <c r="M160" s="147"/>
      <c r="O160" s="26"/>
      <c r="P160" s="26"/>
    </row>
    <row r="161" spans="1:17" ht="13.5" customHeight="1" thickBot="1" x14ac:dyDescent="0.3">
      <c r="A161" s="126"/>
      <c r="B161" s="117"/>
      <c r="C161" s="118"/>
      <c r="D161" s="106"/>
      <c r="E161" s="106"/>
      <c r="F161" s="106"/>
      <c r="G161" s="108"/>
      <c r="H161" s="74">
        <v>30999</v>
      </c>
      <c r="I161" s="149" t="s">
        <v>63</v>
      </c>
      <c r="J161" s="149"/>
      <c r="K161" s="144"/>
      <c r="L161" s="144"/>
      <c r="M161" s="148"/>
    </row>
    <row r="162" spans="1:17" s="2" customFormat="1" ht="13.5" customHeight="1" thickBot="1" x14ac:dyDescent="0.3">
      <c r="A162" s="14" t="s">
        <v>21</v>
      </c>
      <c r="B162" s="102">
        <f>SUM(D162:F162)</f>
        <v>17</v>
      </c>
      <c r="C162" s="103"/>
      <c r="D162" s="15">
        <f>SUM(D154:D161)</f>
        <v>9</v>
      </c>
      <c r="E162" s="15">
        <f>SUM(E154:E161)</f>
        <v>8</v>
      </c>
      <c r="F162" s="15">
        <f>SUM(F154:F161)</f>
        <v>0</v>
      </c>
      <c r="G162" s="15">
        <f>SUM(G154:G161)</f>
        <v>13</v>
      </c>
      <c r="H162" s="14"/>
      <c r="I162" s="104"/>
      <c r="J162" s="104"/>
      <c r="K162" s="15"/>
      <c r="L162" s="104"/>
      <c r="M162" s="145"/>
      <c r="P162" s="26"/>
      <c r="Q162" s="26"/>
    </row>
    <row r="163" spans="1:17" s="3" customFormat="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O163" s="26"/>
      <c r="P163" s="26"/>
    </row>
    <row r="164" spans="1:17" ht="15" customHeight="1" x14ac:dyDescent="0.3">
      <c r="A164" s="1" t="s">
        <v>12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7" s="7" customFormat="1" ht="15.6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O165" s="26"/>
      <c r="P165" s="26"/>
    </row>
    <row r="166" spans="1:17" ht="15" customHeight="1" thickBot="1" x14ac:dyDescent="0.35">
      <c r="A166" s="1" t="s">
        <v>89</v>
      </c>
      <c r="B166" s="1"/>
      <c r="C166" s="1"/>
      <c r="D166" s="1"/>
      <c r="E166" s="7"/>
      <c r="F166" s="7"/>
      <c r="G166" s="7"/>
      <c r="H166" s="7"/>
      <c r="I166" s="7"/>
      <c r="J166" s="7"/>
      <c r="K166" s="7"/>
      <c r="L166" s="7"/>
      <c r="M166" s="7"/>
    </row>
    <row r="167" spans="1:17" s="7" customFormat="1" ht="15" customHeight="1" x14ac:dyDescent="0.3">
      <c r="A167" s="99" t="s">
        <v>0</v>
      </c>
      <c r="B167" s="100"/>
      <c r="C167" s="100"/>
      <c r="D167" s="100"/>
      <c r="E167" s="100"/>
      <c r="F167" s="100"/>
      <c r="G167" s="101"/>
      <c r="H167" s="123" t="s">
        <v>6</v>
      </c>
      <c r="I167" s="124"/>
      <c r="J167" s="124"/>
      <c r="K167" s="124" t="s">
        <v>7</v>
      </c>
      <c r="L167" s="124"/>
      <c r="M167" s="162"/>
      <c r="O167" s="26"/>
      <c r="P167" s="26"/>
    </row>
    <row r="168" spans="1:17" s="12" customFormat="1" ht="15.6" thickBot="1" x14ac:dyDescent="0.3">
      <c r="A168" s="16" t="s">
        <v>1</v>
      </c>
      <c r="B168" s="138" t="s">
        <v>8</v>
      </c>
      <c r="C168" s="138"/>
      <c r="D168" s="18" t="s">
        <v>2</v>
      </c>
      <c r="E168" s="18" t="s">
        <v>3</v>
      </c>
      <c r="F168" s="18" t="s">
        <v>4</v>
      </c>
      <c r="G168" s="19" t="s">
        <v>5</v>
      </c>
      <c r="H168" s="16" t="s">
        <v>1</v>
      </c>
      <c r="I168" s="138" t="s">
        <v>8</v>
      </c>
      <c r="J168" s="138"/>
      <c r="K168" s="18" t="s">
        <v>1</v>
      </c>
      <c r="L168" s="138" t="s">
        <v>8</v>
      </c>
      <c r="M168" s="152"/>
      <c r="O168" s="26"/>
      <c r="P168" s="27"/>
    </row>
    <row r="169" spans="1:17" s="2" customFormat="1" x14ac:dyDescent="0.25">
      <c r="A169" s="125">
        <v>32045</v>
      </c>
      <c r="B169" s="115" t="s">
        <v>86</v>
      </c>
      <c r="C169" s="116"/>
      <c r="D169" s="105">
        <v>3</v>
      </c>
      <c r="E169" s="105"/>
      <c r="F169" s="105"/>
      <c r="G169" s="107">
        <f>D169+(0.5*E169)+(0.5*F169)</f>
        <v>3</v>
      </c>
      <c r="H169" s="57">
        <v>30103</v>
      </c>
      <c r="I169" s="146" t="s">
        <v>49</v>
      </c>
      <c r="J169" s="146"/>
      <c r="K169" s="139"/>
      <c r="L169" s="139"/>
      <c r="M169" s="141"/>
      <c r="O169" s="61"/>
      <c r="P169" s="61"/>
    </row>
    <row r="170" spans="1:17" s="17" customFormat="1" ht="15" customHeight="1" thickBot="1" x14ac:dyDescent="0.3">
      <c r="A170" s="126"/>
      <c r="B170" s="117"/>
      <c r="C170" s="118"/>
      <c r="D170" s="106"/>
      <c r="E170" s="106"/>
      <c r="F170" s="106"/>
      <c r="G170" s="108"/>
      <c r="H170" s="91">
        <v>32039</v>
      </c>
      <c r="I170" s="140" t="s">
        <v>74</v>
      </c>
      <c r="J170" s="140"/>
      <c r="K170" s="140"/>
      <c r="L170" s="140"/>
      <c r="M170" s="142"/>
      <c r="O170" s="61"/>
      <c r="P170" s="61"/>
    </row>
    <row r="171" spans="1:17" s="2" customFormat="1" ht="75" customHeight="1" x14ac:dyDescent="0.25">
      <c r="A171" s="125">
        <v>32041</v>
      </c>
      <c r="B171" s="115" t="s">
        <v>59</v>
      </c>
      <c r="C171" s="116"/>
      <c r="D171" s="105"/>
      <c r="E171" s="105">
        <v>8</v>
      </c>
      <c r="F171" s="105"/>
      <c r="G171" s="107">
        <f>D171+(0.5*E171)+(0.5*F171)</f>
        <v>4</v>
      </c>
      <c r="H171" s="156" t="s">
        <v>60</v>
      </c>
      <c r="I171" s="146"/>
      <c r="J171" s="146"/>
      <c r="K171" s="146"/>
      <c r="L171" s="146"/>
      <c r="M171" s="147"/>
    </row>
    <row r="172" spans="1:17" s="2" customFormat="1" ht="15" customHeight="1" thickBot="1" x14ac:dyDescent="0.3">
      <c r="A172" s="126"/>
      <c r="B172" s="117"/>
      <c r="C172" s="118"/>
      <c r="D172" s="106"/>
      <c r="E172" s="106"/>
      <c r="F172" s="106"/>
      <c r="G172" s="108"/>
      <c r="H172" s="74">
        <v>30999</v>
      </c>
      <c r="I172" s="149" t="s">
        <v>63</v>
      </c>
      <c r="J172" s="149"/>
      <c r="K172" s="144"/>
      <c r="L172" s="144"/>
      <c r="M172" s="148"/>
    </row>
    <row r="173" spans="1:17" s="2" customFormat="1" ht="13.5" customHeight="1" thickBot="1" x14ac:dyDescent="0.3">
      <c r="A173" s="14" t="s">
        <v>21</v>
      </c>
      <c r="B173" s="102">
        <f>SUM(D173:F173)</f>
        <v>11</v>
      </c>
      <c r="C173" s="103"/>
      <c r="D173" s="15">
        <f>SUM(D169:D172)</f>
        <v>3</v>
      </c>
      <c r="E173" s="15">
        <f t="shared" ref="E173:G173" si="12">SUM(E169:E172)</f>
        <v>8</v>
      </c>
      <c r="F173" s="15">
        <f t="shared" si="12"/>
        <v>0</v>
      </c>
      <c r="G173" s="15">
        <f t="shared" si="12"/>
        <v>7</v>
      </c>
      <c r="H173" s="14"/>
      <c r="I173" s="104"/>
      <c r="J173" s="104"/>
      <c r="K173" s="15"/>
      <c r="L173" s="104"/>
      <c r="M173" s="145"/>
      <c r="P173" s="26"/>
      <c r="Q173" s="26"/>
    </row>
    <row r="174" spans="1:17" s="3" customFormat="1" ht="13.5" customHeight="1" x14ac:dyDescent="0.25">
      <c r="A174" s="86"/>
      <c r="B174" s="87"/>
      <c r="C174" s="87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O174" s="26"/>
      <c r="P174" s="26"/>
    </row>
    <row r="175" spans="1:17" ht="15.6" x14ac:dyDescent="0.3">
      <c r="A175" s="1" t="s">
        <v>90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7" ht="15.6" x14ac:dyDescent="0.3">
      <c r="A176" s="28" t="s">
        <v>77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7" s="17" customFormat="1" ht="15.6" x14ac:dyDescent="0.3">
      <c r="A177" s="24" t="s">
        <v>81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O177" s="26"/>
      <c r="P177" s="26"/>
      <c r="Q177" s="26"/>
    </row>
    <row r="178" spans="1:17" ht="16.2" thickBot="1" x14ac:dyDescent="0.35">
      <c r="A178" s="24" t="s">
        <v>82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7" s="17" customFormat="1" x14ac:dyDescent="0.25">
      <c r="A179" s="171" t="s">
        <v>0</v>
      </c>
      <c r="B179" s="172"/>
      <c r="C179" s="172"/>
      <c r="D179" s="172"/>
      <c r="E179" s="172"/>
      <c r="F179" s="172"/>
      <c r="G179" s="173"/>
      <c r="H179" s="184" t="s">
        <v>6</v>
      </c>
      <c r="I179" s="185"/>
      <c r="J179" s="185"/>
      <c r="K179" s="174" t="s">
        <v>7</v>
      </c>
      <c r="L179" s="185"/>
      <c r="M179" s="202"/>
      <c r="P179" s="26"/>
      <c r="Q179" s="26"/>
    </row>
    <row r="180" spans="1:17" s="17" customFormat="1" ht="13.8" thickBot="1" x14ac:dyDescent="0.3">
      <c r="A180" s="20" t="s">
        <v>1</v>
      </c>
      <c r="B180" s="203" t="s">
        <v>8</v>
      </c>
      <c r="C180" s="204"/>
      <c r="D180" s="21" t="s">
        <v>2</v>
      </c>
      <c r="E180" s="21" t="s">
        <v>3</v>
      </c>
      <c r="F180" s="21" t="s">
        <v>4</v>
      </c>
      <c r="G180" s="25" t="s">
        <v>5</v>
      </c>
      <c r="H180" s="16" t="s">
        <v>1</v>
      </c>
      <c r="I180" s="138" t="s">
        <v>8</v>
      </c>
      <c r="J180" s="138"/>
      <c r="K180" s="23" t="s">
        <v>1</v>
      </c>
      <c r="L180" s="157" t="s">
        <v>8</v>
      </c>
      <c r="M180" s="158"/>
      <c r="P180" s="26"/>
      <c r="Q180" s="26"/>
    </row>
    <row r="181" spans="1:17" ht="13.8" thickBot="1" x14ac:dyDescent="0.3">
      <c r="A181" s="30">
        <v>92085</v>
      </c>
      <c r="B181" s="111" t="s">
        <v>68</v>
      </c>
      <c r="C181" s="112"/>
      <c r="D181" s="32">
        <v>3</v>
      </c>
      <c r="E181" s="32"/>
      <c r="F181" s="32"/>
      <c r="G181" s="42">
        <f>D181+(0.5*E181)+(0.5*F181)</f>
        <v>3</v>
      </c>
      <c r="H181" s="92"/>
      <c r="I181" s="111"/>
      <c r="J181" s="112"/>
      <c r="K181" s="32"/>
      <c r="L181" s="111"/>
      <c r="M181" s="143"/>
    </row>
    <row r="182" spans="1:17" ht="13.8" thickBot="1" x14ac:dyDescent="0.3">
      <c r="A182" s="30">
        <v>96044</v>
      </c>
      <c r="B182" s="111" t="s">
        <v>84</v>
      </c>
      <c r="C182" s="112"/>
      <c r="D182" s="32">
        <v>3</v>
      </c>
      <c r="E182" s="32"/>
      <c r="F182" s="32"/>
      <c r="G182" s="42">
        <v>3</v>
      </c>
      <c r="H182" s="92"/>
      <c r="I182" s="111"/>
      <c r="J182" s="112"/>
      <c r="K182" s="32"/>
      <c r="L182" s="111"/>
      <c r="M182" s="143"/>
      <c r="O182" s="2"/>
    </row>
    <row r="183" spans="1:17" s="2" customFormat="1" ht="27" customHeight="1" thickBot="1" x14ac:dyDescent="0.3">
      <c r="A183" s="83">
        <v>32043</v>
      </c>
      <c r="B183" s="115" t="s">
        <v>76</v>
      </c>
      <c r="C183" s="116"/>
      <c r="D183" s="84">
        <v>3</v>
      </c>
      <c r="E183" s="84"/>
      <c r="F183" s="84"/>
      <c r="G183" s="56">
        <f>D183+(0.5*E183)+(0.5*F183)</f>
        <v>3</v>
      </c>
      <c r="H183" s="48">
        <v>30047</v>
      </c>
      <c r="I183" s="130" t="s">
        <v>10</v>
      </c>
      <c r="J183" s="131"/>
      <c r="K183" s="84"/>
      <c r="L183" s="105"/>
      <c r="M183" s="201"/>
      <c r="O183" s="26"/>
      <c r="P183" s="26"/>
      <c r="Q183" s="26"/>
    </row>
    <row r="184" spans="1:17" s="2" customFormat="1" ht="13.5" customHeight="1" thickBot="1" x14ac:dyDescent="0.3">
      <c r="A184" s="14" t="s">
        <v>21</v>
      </c>
      <c r="B184" s="102">
        <f>SUM(D184:F184)</f>
        <v>9</v>
      </c>
      <c r="C184" s="103"/>
      <c r="D184" s="15">
        <f>SUM(D181:D183)</f>
        <v>9</v>
      </c>
      <c r="E184" s="15">
        <f>SUM(E181:E183)</f>
        <v>0</v>
      </c>
      <c r="F184" s="15">
        <f>SUM(F181:F183)</f>
        <v>0</v>
      </c>
      <c r="G184" s="15">
        <v>3</v>
      </c>
      <c r="H184" s="14"/>
      <c r="I184" s="104"/>
      <c r="J184" s="104"/>
      <c r="K184" s="15"/>
      <c r="L184" s="104"/>
      <c r="M184" s="145"/>
      <c r="P184" s="26"/>
      <c r="Q184" s="26"/>
    </row>
    <row r="185" spans="1:17" s="17" customFormat="1" ht="13.5" customHeight="1" x14ac:dyDescent="0.25">
      <c r="A185" s="215" t="s">
        <v>83</v>
      </c>
      <c r="B185" s="215"/>
      <c r="C185" s="215"/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</row>
    <row r="186" spans="1:17" s="17" customFormat="1" ht="13.5" customHeight="1" x14ac:dyDescent="0.25">
      <c r="A186" s="96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</row>
    <row r="187" spans="1:17" s="17" customFormat="1" ht="13.5" customHeight="1" thickBot="1" x14ac:dyDescent="0.3">
      <c r="A187" s="97" t="s">
        <v>99</v>
      </c>
      <c r="B187" s="97"/>
      <c r="C187" s="87"/>
      <c r="D187" s="86"/>
      <c r="E187" s="96"/>
      <c r="F187" s="96"/>
      <c r="G187" s="96"/>
      <c r="H187" s="96"/>
      <c r="I187" s="96"/>
      <c r="J187" s="96"/>
      <c r="K187" s="96"/>
      <c r="L187" s="96"/>
      <c r="M187" s="96"/>
    </row>
    <row r="188" spans="1:17" s="17" customFormat="1" ht="13.5" customHeight="1" x14ac:dyDescent="0.25">
      <c r="A188" s="184" t="s">
        <v>0</v>
      </c>
      <c r="B188" s="185"/>
      <c r="C188" s="185"/>
      <c r="D188" s="185"/>
      <c r="E188" s="185"/>
      <c r="F188" s="185"/>
      <c r="G188" s="175"/>
      <c r="H188" s="184" t="s">
        <v>6</v>
      </c>
      <c r="I188" s="185"/>
      <c r="J188" s="185"/>
      <c r="K188" s="174" t="s">
        <v>7</v>
      </c>
      <c r="L188" s="185"/>
      <c r="M188" s="202"/>
    </row>
    <row r="189" spans="1:17" s="17" customFormat="1" ht="13.5" customHeight="1" thickBot="1" x14ac:dyDescent="0.3">
      <c r="A189" s="20" t="s">
        <v>1</v>
      </c>
      <c r="B189" s="203" t="s">
        <v>8</v>
      </c>
      <c r="C189" s="204"/>
      <c r="D189" s="21" t="s">
        <v>2</v>
      </c>
      <c r="E189" s="21" t="s">
        <v>3</v>
      </c>
      <c r="F189" s="21" t="s">
        <v>4</v>
      </c>
      <c r="G189" s="25" t="s">
        <v>5</v>
      </c>
      <c r="H189" s="16" t="s">
        <v>1</v>
      </c>
      <c r="I189" s="138" t="s">
        <v>8</v>
      </c>
      <c r="J189" s="138"/>
      <c r="K189" s="23" t="s">
        <v>1</v>
      </c>
      <c r="L189" s="157" t="s">
        <v>8</v>
      </c>
      <c r="M189" s="158"/>
    </row>
    <row r="190" spans="1:17" s="17" customFormat="1" ht="13.5" customHeight="1" thickBot="1" x14ac:dyDescent="0.3">
      <c r="A190" s="83">
        <v>60098</v>
      </c>
      <c r="B190" s="115" t="s">
        <v>98</v>
      </c>
      <c r="C190" s="116"/>
      <c r="D190" s="84">
        <v>3</v>
      </c>
      <c r="E190" s="84"/>
      <c r="F190" s="84"/>
      <c r="G190" s="56">
        <v>3</v>
      </c>
      <c r="H190" s="48"/>
      <c r="I190" s="130"/>
      <c r="J190" s="131"/>
      <c r="K190" s="84"/>
      <c r="L190" s="105"/>
      <c r="M190" s="201"/>
    </row>
    <row r="191" spans="1:17" s="17" customFormat="1" ht="13.5" customHeight="1" thickBot="1" x14ac:dyDescent="0.3">
      <c r="A191" s="14" t="s">
        <v>21</v>
      </c>
      <c r="B191" s="102">
        <f>SUM(D191:F191)</f>
        <v>3</v>
      </c>
      <c r="C191" s="103"/>
      <c r="D191" s="15">
        <f>SUM(D188:D190)</f>
        <v>3</v>
      </c>
      <c r="E191" s="15">
        <f>SUM(E188:E190)</f>
        <v>0</v>
      </c>
      <c r="F191" s="15">
        <f>SUM(F188:F190)</f>
        <v>0</v>
      </c>
      <c r="G191" s="15">
        <v>3</v>
      </c>
      <c r="H191" s="14"/>
      <c r="I191" s="212"/>
      <c r="J191" s="213"/>
      <c r="K191" s="15"/>
      <c r="L191" s="212"/>
      <c r="M191" s="214"/>
    </row>
    <row r="192" spans="1:17" s="225" customFormat="1" ht="13.8" x14ac:dyDescent="0.25">
      <c r="A192" s="224" t="s">
        <v>100</v>
      </c>
      <c r="B192" s="224"/>
      <c r="C192" s="224"/>
      <c r="D192" s="224"/>
      <c r="E192" s="224"/>
      <c r="F192" s="224"/>
      <c r="G192" s="224"/>
      <c r="H192" s="224"/>
      <c r="I192" s="224"/>
      <c r="J192" s="224"/>
      <c r="K192" s="224"/>
      <c r="L192" s="224"/>
      <c r="M192" s="224"/>
    </row>
    <row r="193" spans="1:20" customFormat="1" ht="15.75" customHeight="1" x14ac:dyDescent="0.25">
      <c r="A193" s="226" t="s">
        <v>101</v>
      </c>
      <c r="B193" s="5"/>
      <c r="C193" s="5"/>
      <c r="D193" s="5"/>
      <c r="E193" s="5"/>
      <c r="F193" s="5"/>
      <c r="G193" s="5"/>
      <c r="I193" s="227"/>
      <c r="J193" s="227"/>
      <c r="K193" s="5"/>
      <c r="L193" s="5"/>
      <c r="M193" s="5"/>
      <c r="T193" s="225"/>
    </row>
    <row r="194" spans="1:20" x14ac:dyDescent="0.25">
      <c r="A194" s="200" t="s">
        <v>61</v>
      </c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</row>
    <row r="195" spans="1:20" ht="27" customHeight="1" x14ac:dyDescent="0.25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</row>
    <row r="196" spans="1:20" ht="12.75" customHeight="1" x14ac:dyDescent="0.25">
      <c r="A196" s="200"/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</row>
  </sheetData>
  <mergeCells count="486">
    <mergeCell ref="A192:M192"/>
    <mergeCell ref="B190:C190"/>
    <mergeCell ref="I190:J190"/>
    <mergeCell ref="L190:M190"/>
    <mergeCell ref="B191:C191"/>
    <mergeCell ref="I191:J191"/>
    <mergeCell ref="L191:M191"/>
    <mergeCell ref="B110:C110"/>
    <mergeCell ref="A113:G113"/>
    <mergeCell ref="A115:A116"/>
    <mergeCell ref="L184:M184"/>
    <mergeCell ref="L173:M173"/>
    <mergeCell ref="A185:M185"/>
    <mergeCell ref="I153:J153"/>
    <mergeCell ref="A147:A148"/>
    <mergeCell ref="B147:C148"/>
    <mergeCell ref="D147:D148"/>
    <mergeCell ref="E147:E148"/>
    <mergeCell ref="F147:F148"/>
    <mergeCell ref="A69:A70"/>
    <mergeCell ref="B69:C70"/>
    <mergeCell ref="D69:D70"/>
    <mergeCell ref="E69:E70"/>
    <mergeCell ref="F69:F70"/>
    <mergeCell ref="G69:G70"/>
    <mergeCell ref="B94:C94"/>
    <mergeCell ref="I94:J94"/>
    <mergeCell ref="L94:M94"/>
    <mergeCell ref="H188:J188"/>
    <mergeCell ref="K188:M188"/>
    <mergeCell ref="B189:C189"/>
    <mergeCell ref="I189:J189"/>
    <mergeCell ref="L189:M189"/>
    <mergeCell ref="B129:C129"/>
    <mergeCell ref="I129:J129"/>
    <mergeCell ref="L129:M129"/>
    <mergeCell ref="B120:C120"/>
    <mergeCell ref="I125:J125"/>
    <mergeCell ref="A30:A32"/>
    <mergeCell ref="G49:G50"/>
    <mergeCell ref="A47:G47"/>
    <mergeCell ref="D49:D50"/>
    <mergeCell ref="B33:C33"/>
    <mergeCell ref="B48:C48"/>
    <mergeCell ref="B41:C41"/>
    <mergeCell ref="A49:A50"/>
    <mergeCell ref="L67:M67"/>
    <mergeCell ref="H66:J66"/>
    <mergeCell ref="I61:J61"/>
    <mergeCell ref="B51:C51"/>
    <mergeCell ref="B53:C53"/>
    <mergeCell ref="B42:C42"/>
    <mergeCell ref="B44:C44"/>
    <mergeCell ref="F49:F50"/>
    <mergeCell ref="B43:C43"/>
    <mergeCell ref="E49:E50"/>
    <mergeCell ref="D30:D32"/>
    <mergeCell ref="B30:C32"/>
    <mergeCell ref="G30:G32"/>
    <mergeCell ref="E30:E32"/>
    <mergeCell ref="A38:G38"/>
    <mergeCell ref="K66:M66"/>
    <mergeCell ref="L83:M83"/>
    <mergeCell ref="L93:M93"/>
    <mergeCell ref="K77:M77"/>
    <mergeCell ref="L79:M80"/>
    <mergeCell ref="K79:K80"/>
    <mergeCell ref="L107:M107"/>
    <mergeCell ref="I115:J115"/>
    <mergeCell ref="I116:J116"/>
    <mergeCell ref="L114:M114"/>
    <mergeCell ref="L87:M87"/>
    <mergeCell ref="K90:M90"/>
    <mergeCell ref="I87:J87"/>
    <mergeCell ref="I103:J103"/>
    <mergeCell ref="I104:J104"/>
    <mergeCell ref="L103:M103"/>
    <mergeCell ref="L104:M104"/>
    <mergeCell ref="L91:M91"/>
    <mergeCell ref="L78:M78"/>
    <mergeCell ref="I82:J82"/>
    <mergeCell ref="L82:M82"/>
    <mergeCell ref="I86:J86"/>
    <mergeCell ref="L86:M86"/>
    <mergeCell ref="B156:C156"/>
    <mergeCell ref="I156:J156"/>
    <mergeCell ref="L156:M156"/>
    <mergeCell ref="A118:A119"/>
    <mergeCell ref="G118:G119"/>
    <mergeCell ref="E118:E119"/>
    <mergeCell ref="F118:F119"/>
    <mergeCell ref="L137:M139"/>
    <mergeCell ref="K137:K139"/>
    <mergeCell ref="K145:M145"/>
    <mergeCell ref="L140:M140"/>
    <mergeCell ref="I140:J140"/>
    <mergeCell ref="H145:J145"/>
    <mergeCell ref="I134:J134"/>
    <mergeCell ref="A152:G152"/>
    <mergeCell ref="L146:M146"/>
    <mergeCell ref="E102:E104"/>
    <mergeCell ref="F102:F104"/>
    <mergeCell ref="G102:G104"/>
    <mergeCell ref="A194:M196"/>
    <mergeCell ref="B181:C181"/>
    <mergeCell ref="I181:J181"/>
    <mergeCell ref="L181:M181"/>
    <mergeCell ref="A171:A172"/>
    <mergeCell ref="B171:C172"/>
    <mergeCell ref="D171:D172"/>
    <mergeCell ref="L183:M183"/>
    <mergeCell ref="K171:K172"/>
    <mergeCell ref="L171:M172"/>
    <mergeCell ref="L180:M180"/>
    <mergeCell ref="K179:M179"/>
    <mergeCell ref="B184:C184"/>
    <mergeCell ref="I184:J184"/>
    <mergeCell ref="B180:C180"/>
    <mergeCell ref="E171:E172"/>
    <mergeCell ref="F171:F172"/>
    <mergeCell ref="G171:G172"/>
    <mergeCell ref="H171:J171"/>
    <mergeCell ref="I180:J180"/>
    <mergeCell ref="B183:C183"/>
    <mergeCell ref="I173:J173"/>
    <mergeCell ref="I183:J183"/>
    <mergeCell ref="A188:G188"/>
    <mergeCell ref="B52:C52"/>
    <mergeCell ref="B67:C67"/>
    <mergeCell ref="F137:F139"/>
    <mergeCell ref="I79:J79"/>
    <mergeCell ref="A66:G66"/>
    <mergeCell ref="I72:J72"/>
    <mergeCell ref="I80:J80"/>
    <mergeCell ref="H123:J123"/>
    <mergeCell ref="I81:J81"/>
    <mergeCell ref="I83:J83"/>
    <mergeCell ref="B109:C109"/>
    <mergeCell ref="I68:J68"/>
    <mergeCell ref="I58:J58"/>
    <mergeCell ref="I78:J78"/>
    <mergeCell ref="I74:J74"/>
    <mergeCell ref="H77:J77"/>
    <mergeCell ref="B57:C57"/>
    <mergeCell ref="B60:C60"/>
    <mergeCell ref="A85:A86"/>
    <mergeCell ref="B85:C86"/>
    <mergeCell ref="D85:D86"/>
    <mergeCell ref="E85:E86"/>
    <mergeCell ref="F85:F86"/>
    <mergeCell ref="G85:G86"/>
    <mergeCell ref="B68:C68"/>
    <mergeCell ref="E115:E116"/>
    <mergeCell ref="B182:C182"/>
    <mergeCell ref="B61:C61"/>
    <mergeCell ref="B58:C58"/>
    <mergeCell ref="A167:G167"/>
    <mergeCell ref="I120:J120"/>
    <mergeCell ref="B74:C74"/>
    <mergeCell ref="B59:C59"/>
    <mergeCell ref="B71:C71"/>
    <mergeCell ref="B73:C73"/>
    <mergeCell ref="E79:E80"/>
    <mergeCell ref="F79:F80"/>
    <mergeCell ref="B83:C83"/>
    <mergeCell ref="B79:C80"/>
    <mergeCell ref="D79:D80"/>
    <mergeCell ref="G79:G80"/>
    <mergeCell ref="B87:C87"/>
    <mergeCell ref="B72:C72"/>
    <mergeCell ref="B91:C91"/>
    <mergeCell ref="A90:G90"/>
    <mergeCell ref="A79:A80"/>
    <mergeCell ref="A81:A82"/>
    <mergeCell ref="G147:G148"/>
    <mergeCell ref="K167:M167"/>
    <mergeCell ref="L153:M153"/>
    <mergeCell ref="K152:M152"/>
    <mergeCell ref="L154:M155"/>
    <mergeCell ref="L149:M149"/>
    <mergeCell ref="B92:C92"/>
    <mergeCell ref="I92:J92"/>
    <mergeCell ref="B105:C106"/>
    <mergeCell ref="D105:D106"/>
    <mergeCell ref="B101:C101"/>
    <mergeCell ref="B95:C95"/>
    <mergeCell ref="B93:C93"/>
    <mergeCell ref="A100:G100"/>
    <mergeCell ref="G105:G106"/>
    <mergeCell ref="A105:A106"/>
    <mergeCell ref="E105:E106"/>
    <mergeCell ref="F105:F106"/>
    <mergeCell ref="H100:J100"/>
    <mergeCell ref="I101:J101"/>
    <mergeCell ref="E154:E155"/>
    <mergeCell ref="I147:J147"/>
    <mergeCell ref="K147:K148"/>
    <mergeCell ref="L147:M148"/>
    <mergeCell ref="I148:J148"/>
    <mergeCell ref="B29:C29"/>
    <mergeCell ref="B23:C23"/>
    <mergeCell ref="I32:J32"/>
    <mergeCell ref="K30:K32"/>
    <mergeCell ref="H47:J47"/>
    <mergeCell ref="I31:J31"/>
    <mergeCell ref="H49:H50"/>
    <mergeCell ref="L40:M40"/>
    <mergeCell ref="L52:M52"/>
    <mergeCell ref="I23:J23"/>
    <mergeCell ref="I49:J50"/>
    <mergeCell ref="I41:J41"/>
    <mergeCell ref="L49:M49"/>
    <mergeCell ref="L50:M50"/>
    <mergeCell ref="L41:M41"/>
    <mergeCell ref="I30:J30"/>
    <mergeCell ref="F30:F32"/>
    <mergeCell ref="L23:M23"/>
    <mergeCell ref="K38:M38"/>
    <mergeCell ref="I33:J33"/>
    <mergeCell ref="H38:J38"/>
    <mergeCell ref="L33:M33"/>
    <mergeCell ref="I29:J29"/>
    <mergeCell ref="L29:M29"/>
    <mergeCell ref="L81:M81"/>
    <mergeCell ref="H90:J90"/>
    <mergeCell ref="I39:J39"/>
    <mergeCell ref="B39:C39"/>
    <mergeCell ref="I40:J40"/>
    <mergeCell ref="B49:C50"/>
    <mergeCell ref="B40:C40"/>
    <mergeCell ref="L71:M71"/>
    <mergeCell ref="I67:J67"/>
    <mergeCell ref="K56:M56"/>
    <mergeCell ref="H56:J56"/>
    <mergeCell ref="I42:J42"/>
    <mergeCell ref="I43:J43"/>
    <mergeCell ref="I51:J51"/>
    <mergeCell ref="I53:J53"/>
    <mergeCell ref="I57:J57"/>
    <mergeCell ref="I48:J48"/>
    <mergeCell ref="A56:G56"/>
    <mergeCell ref="L48:M48"/>
    <mergeCell ref="I44:J44"/>
    <mergeCell ref="K47:M47"/>
    <mergeCell ref="L44:M44"/>
    <mergeCell ref="L39:M39"/>
    <mergeCell ref="G81:G82"/>
    <mergeCell ref="L72:M72"/>
    <mergeCell ref="L74:M74"/>
    <mergeCell ref="I52:J52"/>
    <mergeCell ref="L58:M58"/>
    <mergeCell ref="I59:J59"/>
    <mergeCell ref="L59:M59"/>
    <mergeCell ref="L61:M61"/>
    <mergeCell ref="L42:M42"/>
    <mergeCell ref="L53:M53"/>
    <mergeCell ref="I73:J73"/>
    <mergeCell ref="L73:M73"/>
    <mergeCell ref="I60:J60"/>
    <mergeCell ref="L60:M60"/>
    <mergeCell ref="L43:M43"/>
    <mergeCell ref="L57:M57"/>
    <mergeCell ref="L51:M51"/>
    <mergeCell ref="L68:M68"/>
    <mergeCell ref="I71:J71"/>
    <mergeCell ref="I69:J69"/>
    <mergeCell ref="K69:K70"/>
    <mergeCell ref="L69:M70"/>
    <mergeCell ref="I70:J70"/>
    <mergeCell ref="B81:C82"/>
    <mergeCell ref="D81:D82"/>
    <mergeCell ref="E81:E82"/>
    <mergeCell ref="F81:F82"/>
    <mergeCell ref="A102:A104"/>
    <mergeCell ref="B102:C104"/>
    <mergeCell ref="D102:D104"/>
    <mergeCell ref="A179:G179"/>
    <mergeCell ref="H179:J179"/>
    <mergeCell ref="B84:C84"/>
    <mergeCell ref="E127:E128"/>
    <mergeCell ref="A123:G123"/>
    <mergeCell ref="B134:C134"/>
    <mergeCell ref="A127:A128"/>
    <mergeCell ref="B127:C128"/>
    <mergeCell ref="D127:D128"/>
    <mergeCell ref="B137:C139"/>
    <mergeCell ref="D137:D139"/>
    <mergeCell ref="B130:C130"/>
    <mergeCell ref="B124:C124"/>
    <mergeCell ref="B136:C136"/>
    <mergeCell ref="I136:J136"/>
    <mergeCell ref="A160:A161"/>
    <mergeCell ref="G160:G161"/>
    <mergeCell ref="K113:M113"/>
    <mergeCell ref="K115:K116"/>
    <mergeCell ref="I108:J108"/>
    <mergeCell ref="I109:J109"/>
    <mergeCell ref="L109:M109"/>
    <mergeCell ref="H113:J113"/>
    <mergeCell ref="I110:J110"/>
    <mergeCell ref="B117:C117"/>
    <mergeCell ref="B118:C119"/>
    <mergeCell ref="D118:D119"/>
    <mergeCell ref="I118:J118"/>
    <mergeCell ref="B10:C10"/>
    <mergeCell ref="I10:J10"/>
    <mergeCell ref="L21:M21"/>
    <mergeCell ref="B107:C107"/>
    <mergeCell ref="L115:M116"/>
    <mergeCell ref="I105:J105"/>
    <mergeCell ref="L110:M110"/>
    <mergeCell ref="I84:J84"/>
    <mergeCell ref="I93:J93"/>
    <mergeCell ref="L95:M95"/>
    <mergeCell ref="L105:M106"/>
    <mergeCell ref="L102:M102"/>
    <mergeCell ref="F115:F116"/>
    <mergeCell ref="B114:C114"/>
    <mergeCell ref="G115:G116"/>
    <mergeCell ref="B108:C108"/>
    <mergeCell ref="L30:M32"/>
    <mergeCell ref="A77:G77"/>
    <mergeCell ref="B78:C78"/>
    <mergeCell ref="B115:C116"/>
    <mergeCell ref="D115:D116"/>
    <mergeCell ref="I114:J114"/>
    <mergeCell ref="K105:K106"/>
    <mergeCell ref="I102:J102"/>
    <mergeCell ref="A1:G1"/>
    <mergeCell ref="H1:J1"/>
    <mergeCell ref="K1:M1"/>
    <mergeCell ref="B2:C2"/>
    <mergeCell ref="I2:J2"/>
    <mergeCell ref="L2:M2"/>
    <mergeCell ref="B3:C3"/>
    <mergeCell ref="H3:M3"/>
    <mergeCell ref="K9:M9"/>
    <mergeCell ref="A9:G9"/>
    <mergeCell ref="H9:J9"/>
    <mergeCell ref="B4:C4"/>
    <mergeCell ref="H4:M4"/>
    <mergeCell ref="B11:C11"/>
    <mergeCell ref="L15:M15"/>
    <mergeCell ref="I15:J15"/>
    <mergeCell ref="B12:C12"/>
    <mergeCell ref="I12:J12"/>
    <mergeCell ref="L12:M12"/>
    <mergeCell ref="B15:C15"/>
    <mergeCell ref="B14:C14"/>
    <mergeCell ref="B13:C13"/>
    <mergeCell ref="I13:J13"/>
    <mergeCell ref="L13:M13"/>
    <mergeCell ref="L14:M14"/>
    <mergeCell ref="I14:J14"/>
    <mergeCell ref="I91:J91"/>
    <mergeCell ref="L117:M117"/>
    <mergeCell ref="I117:J117"/>
    <mergeCell ref="K123:M123"/>
    <mergeCell ref="L134:M134"/>
    <mergeCell ref="L84:M84"/>
    <mergeCell ref="L108:M108"/>
    <mergeCell ref="L20:M20"/>
    <mergeCell ref="L10:M10"/>
    <mergeCell ref="I11:J11"/>
    <mergeCell ref="I21:J21"/>
    <mergeCell ref="L11:M11"/>
    <mergeCell ref="K100:M100"/>
    <mergeCell ref="L85:M85"/>
    <mergeCell ref="I95:J95"/>
    <mergeCell ref="I85:J85"/>
    <mergeCell ref="H18:J18"/>
    <mergeCell ref="I19:J19"/>
    <mergeCell ref="L120:M120"/>
    <mergeCell ref="I119:J119"/>
    <mergeCell ref="L92:M92"/>
    <mergeCell ref="I106:J106"/>
    <mergeCell ref="I107:J107"/>
    <mergeCell ref="L101:M101"/>
    <mergeCell ref="B22:C22"/>
    <mergeCell ref="I22:J22"/>
    <mergeCell ref="L22:M22"/>
    <mergeCell ref="B19:C19"/>
    <mergeCell ref="A18:G18"/>
    <mergeCell ref="I24:J24"/>
    <mergeCell ref="B21:C21"/>
    <mergeCell ref="A27:G27"/>
    <mergeCell ref="B28:C28"/>
    <mergeCell ref="L28:M28"/>
    <mergeCell ref="H27:J27"/>
    <mergeCell ref="B20:C20"/>
    <mergeCell ref="I20:J20"/>
    <mergeCell ref="L24:M24"/>
    <mergeCell ref="K27:M27"/>
    <mergeCell ref="I28:J28"/>
    <mergeCell ref="B24:C24"/>
    <mergeCell ref="K18:M18"/>
    <mergeCell ref="L19:M19"/>
    <mergeCell ref="L124:M124"/>
    <mergeCell ref="L119:M119"/>
    <mergeCell ref="I124:J124"/>
    <mergeCell ref="A125:A126"/>
    <mergeCell ref="I126:J126"/>
    <mergeCell ref="L125:M126"/>
    <mergeCell ref="K125:K126"/>
    <mergeCell ref="E160:E161"/>
    <mergeCell ref="A133:G133"/>
    <mergeCell ref="I128:J128"/>
    <mergeCell ref="A137:A139"/>
    <mergeCell ref="I146:J146"/>
    <mergeCell ref="B146:C146"/>
    <mergeCell ref="G137:G139"/>
    <mergeCell ref="I139:J139"/>
    <mergeCell ref="I137:J137"/>
    <mergeCell ref="I138:J138"/>
    <mergeCell ref="K160:K161"/>
    <mergeCell ref="A154:A155"/>
    <mergeCell ref="B154:C155"/>
    <mergeCell ref="D154:D155"/>
    <mergeCell ref="B153:C153"/>
    <mergeCell ref="G125:G126"/>
    <mergeCell ref="L136:M136"/>
    <mergeCell ref="K169:K170"/>
    <mergeCell ref="L169:M170"/>
    <mergeCell ref="I170:J170"/>
    <mergeCell ref="I182:J182"/>
    <mergeCell ref="L182:M182"/>
    <mergeCell ref="I155:J155"/>
    <mergeCell ref="H152:J152"/>
    <mergeCell ref="L162:M162"/>
    <mergeCell ref="I154:J154"/>
    <mergeCell ref="K154:K155"/>
    <mergeCell ref="I168:J168"/>
    <mergeCell ref="I162:J162"/>
    <mergeCell ref="L160:M161"/>
    <mergeCell ref="H167:J167"/>
    <mergeCell ref="I172:J172"/>
    <mergeCell ref="I157:J157"/>
    <mergeCell ref="I158:J158"/>
    <mergeCell ref="I159:J159"/>
    <mergeCell ref="I169:J169"/>
    <mergeCell ref="L168:M168"/>
    <mergeCell ref="K157:K159"/>
    <mergeCell ref="L157:M159"/>
    <mergeCell ref="H160:J160"/>
    <mergeCell ref="I161:J161"/>
    <mergeCell ref="A169:A170"/>
    <mergeCell ref="B169:C170"/>
    <mergeCell ref="D169:D170"/>
    <mergeCell ref="E169:E170"/>
    <mergeCell ref="F169:F170"/>
    <mergeCell ref="G169:G170"/>
    <mergeCell ref="B173:C173"/>
    <mergeCell ref="A157:A159"/>
    <mergeCell ref="B157:C159"/>
    <mergeCell ref="D157:D159"/>
    <mergeCell ref="E157:E159"/>
    <mergeCell ref="F157:F159"/>
    <mergeCell ref="G157:G159"/>
    <mergeCell ref="B162:C162"/>
    <mergeCell ref="D160:D161"/>
    <mergeCell ref="B168:C168"/>
    <mergeCell ref="B160:C161"/>
    <mergeCell ref="F160:F161"/>
    <mergeCell ref="F125:F126"/>
    <mergeCell ref="E125:E126"/>
    <mergeCell ref="D125:D126"/>
    <mergeCell ref="B125:C126"/>
    <mergeCell ref="F127:F128"/>
    <mergeCell ref="G127:G128"/>
    <mergeCell ref="I130:J130"/>
    <mergeCell ref="H133:J133"/>
    <mergeCell ref="B140:C140"/>
    <mergeCell ref="E137:E139"/>
    <mergeCell ref="A145:G145"/>
    <mergeCell ref="B149:C149"/>
    <mergeCell ref="I149:J149"/>
    <mergeCell ref="F154:F155"/>
    <mergeCell ref="G154:G155"/>
    <mergeCell ref="I127:J127"/>
    <mergeCell ref="B135:C135"/>
    <mergeCell ref="I135:J135"/>
    <mergeCell ref="L135:M135"/>
    <mergeCell ref="L130:M130"/>
    <mergeCell ref="K133:M133"/>
    <mergeCell ref="K127:K128"/>
    <mergeCell ref="L127:M128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scale="79" orientation="landscape" r:id="rId1"/>
  <headerFooter>
    <oddHeader>&amp;C&amp;"David,רגיל"&amp;12המחלקה להנדסת תעשיה וניהול
תוכנית לימודים - מחזור תשפ"ז - לימודי ערב - התמחות במדע נתונים
סה"כ נ"ז: 163.5</oddHeader>
    <oddFooter>&amp;C&amp;"David,מודגש"&amp;9&amp;Uלימודי אנגלית וקורסים כללים&amp;"David,רגיל"&amp;U
לימודי האנגלית נלמדים במתכונת המקובלת עד הגעה לרמת הפטור.
לזכאות לתואר יש ללמוד שני קורסים כללים, האחד באנגלית והשני בעברית (4 נ"ז). כל קורס מזכה בשתי נ"ז.</oddFooter>
  </headerFooter>
  <rowBreaks count="5" manualBreakCount="5">
    <brk id="33" max="12" man="1"/>
    <brk id="61" max="12" man="1"/>
    <brk id="95" max="12" man="1"/>
    <brk id="140" max="12" man="1"/>
    <brk id="16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>
      <selection activeCell="H23" sqref="H23"/>
    </sheetView>
  </sheetViews>
  <sheetFormatPr defaultRowHeight="13.8" x14ac:dyDescent="0.25"/>
  <sheetData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52243b5-d87b-4c3a-887e-11176bdf3c19}" enabled="1" method="Standard" siteId="{d623f33e-58b0-4315-84d8-5b527cab1e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גיליון3</vt:lpstr>
      <vt:lpstr>גיליון2</vt:lpstr>
      <vt:lpstr>גיליון1!WPrint_Area_W</vt:lpstr>
    </vt:vector>
  </TitlesOfParts>
  <Company>JCE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talsr</dc:creator>
  <cp:lastModifiedBy>Ester Elmadoy</cp:lastModifiedBy>
  <cp:lastPrinted>2017-09-25T10:20:05Z</cp:lastPrinted>
  <dcterms:created xsi:type="dcterms:W3CDTF">2011-03-24T09:41:46Z</dcterms:created>
  <dcterms:modified xsi:type="dcterms:W3CDTF">2026-08-24T19:34:00Z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2243b5-d87b-4c3a-887e-11176bdf3c19_Enabled">
    <vt:lpwstr>true</vt:lpwstr>
  </property>
  <property fmtid="{D5CDD505-2E9C-101B-9397-08002B2CF9AE}" pid="3" name="MSIP_Label_b52243b5-d87b-4c3a-887e-11176bdf3c19_SetDate">
    <vt:lpwstr>2021-11-14T09:39:06Z</vt:lpwstr>
  </property>
  <property fmtid="{D5CDD505-2E9C-101B-9397-08002B2CF9AE}" pid="4" name="MSIP_Label_b52243b5-d87b-4c3a-887e-11176bdf3c19_Method">
    <vt:lpwstr>Standard</vt:lpwstr>
  </property>
  <property fmtid="{D5CDD505-2E9C-101B-9397-08002B2CF9AE}" pid="5" name="MSIP_Label_b52243b5-d87b-4c3a-887e-11176bdf3c19_Name">
    <vt:lpwstr>b52243b5-d87b-4c3a-887e-11176bdf3c19</vt:lpwstr>
  </property>
  <property fmtid="{D5CDD505-2E9C-101B-9397-08002B2CF9AE}" pid="6" name="MSIP_Label_b52243b5-d87b-4c3a-887e-11176bdf3c19_SiteId">
    <vt:lpwstr>d623f33e-58b0-4315-84d8-5b527cab1e59</vt:lpwstr>
  </property>
  <property fmtid="{D5CDD505-2E9C-101B-9397-08002B2CF9AE}" pid="7" name="MSIP_Label_b52243b5-d87b-4c3a-887e-11176bdf3c19_ActionId">
    <vt:lpwstr>a405ea89-6b75-417e-8906-486776195d8e</vt:lpwstr>
  </property>
  <property fmtid="{D5CDD505-2E9C-101B-9397-08002B2CF9AE}" pid="8" name="MSIP_Label_b52243b5-d87b-4c3a-887e-11176bdf3c19_ContentBits">
    <vt:lpwstr>0</vt:lpwstr>
  </property>
</Properties>
</file>